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ALJASTUS\RIIGIHANGE_2023-2026\PAKKUMUSED\"/>
    </mc:Choice>
  </mc:AlternateContent>
  <xr:revisionPtr revIDLastSave="0" documentId="14_{75839157-9DC8-48C5-895A-E526C9895CE5}" xr6:coauthVersionLast="47" xr6:coauthVersionMax="47" xr10:uidLastSave="{00000000-0000-0000-0000-000000000000}"/>
  <bookViews>
    <workbookView xWindow="28680" yWindow="-120" windowWidth="29040" windowHeight="16440" xr2:uid="{16498B60-2608-421B-B973-7955757F92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H6" i="1"/>
  <c r="C7" i="1"/>
  <c r="F7" i="1"/>
  <c r="H7" i="1"/>
  <c r="C8" i="1"/>
  <c r="D8" i="1"/>
  <c r="I8" i="1"/>
  <c r="C9" i="1"/>
  <c r="H9" i="1"/>
  <c r="I9" i="1"/>
  <c r="C10" i="1"/>
  <c r="E10" i="1"/>
  <c r="G10" i="1"/>
  <c r="H10" i="1"/>
  <c r="I10" i="1"/>
  <c r="C11" i="1"/>
  <c r="E11" i="1"/>
  <c r="F11" i="1"/>
  <c r="G11" i="1"/>
  <c r="H11" i="1"/>
  <c r="I11" i="1"/>
</calcChain>
</file>

<file path=xl/sharedStrings.xml><?xml version="1.0" encoding="utf-8"?>
<sst xmlns="http://schemas.openxmlformats.org/spreadsheetml/2006/main" count="15" uniqueCount="15">
  <si>
    <t xml:space="preserve">2023-2026  PAKKUMUSED </t>
  </si>
  <si>
    <t>KÄIBEMAKSUGA</t>
  </si>
  <si>
    <t xml:space="preserve">KESKKONNAHOOLDUS </t>
  </si>
  <si>
    <t>KAGUMARI OÜ</t>
  </si>
  <si>
    <t>TORMOLEN OÜ</t>
  </si>
  <si>
    <t>PLOKK</t>
  </si>
  <si>
    <t>HKP OÜ</t>
  </si>
  <si>
    <t>EESTI OÜ</t>
  </si>
  <si>
    <t>LÕUNALAANED OÜ</t>
  </si>
  <si>
    <t>EKT TEED OÜ</t>
  </si>
  <si>
    <t>STELL EESTI AS</t>
  </si>
  <si>
    <t>KRAUSBERG EESTI OÜ</t>
  </si>
  <si>
    <t xml:space="preserve"> HANKE </t>
  </si>
  <si>
    <t>HALJASTUSE</t>
  </si>
  <si>
    <t>pakkumus perioodiks  01.05.2023-30.04.2024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</si>
</sst>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/>
    <xf numFmtId="4" fontId="8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07879-B2EA-4424-9649-AE14EC625F74}">
  <dimension ref="A2:I11"/>
  <sheetViews>
    <sheetView tabSelected="1" workbookViewId="0">
      <selection activeCell="E27" sqref="E27"/>
    </sheetView>
  </sheetViews>
  <sheetFormatPr defaultRowHeight="15" x14ac:dyDescent="0.25"/>
  <cols>
    <col min="1" max="1" width="13.7109375" customWidth="1"/>
    <col min="2" max="2" width="12.5703125" customWidth="1"/>
    <col min="3" max="3" width="14.7109375" customWidth="1"/>
    <col min="4" max="5" width="19.42578125" customWidth="1"/>
    <col min="6" max="6" width="16.85546875" customWidth="1"/>
    <col min="7" max="7" width="11.85546875" customWidth="1"/>
    <col min="8" max="8" width="14.28515625" customWidth="1"/>
    <col min="9" max="9" width="19.85546875" customWidth="1"/>
  </cols>
  <sheetData>
    <row r="2" spans="1:9" ht="15.75" x14ac:dyDescent="0.25">
      <c r="A2" s="1" t="s">
        <v>13</v>
      </c>
      <c r="B2" s="1" t="s">
        <v>12</v>
      </c>
      <c r="C2" s="1" t="s">
        <v>0</v>
      </c>
      <c r="D2" s="1"/>
      <c r="E2" s="1" t="s">
        <v>1</v>
      </c>
      <c r="F2" s="2" t="s">
        <v>14</v>
      </c>
      <c r="G2" s="2"/>
    </row>
    <row r="4" spans="1:9" x14ac:dyDescent="0.25">
      <c r="B4" s="12"/>
      <c r="C4" s="7"/>
      <c r="D4" s="8" t="s">
        <v>2</v>
      </c>
      <c r="E4" s="9" t="s">
        <v>3</v>
      </c>
      <c r="F4" s="9" t="s">
        <v>4</v>
      </c>
      <c r="G4" s="9" t="s">
        <v>9</v>
      </c>
      <c r="H4" s="9" t="s">
        <v>10</v>
      </c>
      <c r="I4" s="9" t="s">
        <v>11</v>
      </c>
    </row>
    <row r="5" spans="1:9" x14ac:dyDescent="0.25">
      <c r="B5" s="13" t="s">
        <v>5</v>
      </c>
      <c r="C5" s="3" t="s">
        <v>6</v>
      </c>
      <c r="D5" s="3" t="s">
        <v>7</v>
      </c>
      <c r="E5" s="3"/>
      <c r="F5" s="3" t="s">
        <v>8</v>
      </c>
      <c r="G5" s="3"/>
      <c r="H5" s="10"/>
      <c r="I5" s="10"/>
    </row>
    <row r="6" spans="1:9" x14ac:dyDescent="0.25">
      <c r="B6" s="11">
        <v>1</v>
      </c>
      <c r="C6" s="4">
        <f>132760.31*1.2</f>
        <v>159312.372</v>
      </c>
      <c r="D6" s="5"/>
      <c r="E6" s="5"/>
      <c r="F6" s="5"/>
      <c r="G6" s="5"/>
      <c r="H6" s="5">
        <f>423635.81*1.2</f>
        <v>508362.97199999995</v>
      </c>
      <c r="I6" s="5"/>
    </row>
    <row r="7" spans="1:9" x14ac:dyDescent="0.25">
      <c r="B7" s="11">
        <v>3</v>
      </c>
      <c r="C7" s="4">
        <f>120670.23*1.2</f>
        <v>144804.27599999998</v>
      </c>
      <c r="D7" s="5"/>
      <c r="E7" s="5"/>
      <c r="F7" s="5">
        <f>132996*1.2</f>
        <v>159595.19999999998</v>
      </c>
      <c r="G7" s="5"/>
      <c r="H7" s="5">
        <f>379923.17*1.2</f>
        <v>455907.80399999995</v>
      </c>
      <c r="I7" s="5"/>
    </row>
    <row r="8" spans="1:9" x14ac:dyDescent="0.25">
      <c r="B8" s="11">
        <v>4</v>
      </c>
      <c r="C8" s="4">
        <f>324209.34*1.2</f>
        <v>389051.20800000004</v>
      </c>
      <c r="D8" s="5">
        <f>321601*1.2</f>
        <v>385921.2</v>
      </c>
      <c r="E8" s="5"/>
      <c r="F8" s="5"/>
      <c r="G8" s="5"/>
      <c r="H8" s="5"/>
      <c r="I8" s="5">
        <f>370560.03*1.2</f>
        <v>444672.03600000002</v>
      </c>
    </row>
    <row r="9" spans="1:9" x14ac:dyDescent="0.25">
      <c r="B9" s="11">
        <v>5</v>
      </c>
      <c r="C9" s="4">
        <f>54285.42*1.2</f>
        <v>65142.503999999994</v>
      </c>
      <c r="D9" s="5"/>
      <c r="E9" s="5"/>
      <c r="F9" s="5"/>
      <c r="G9" s="5"/>
      <c r="H9" s="5">
        <f>241559.57*1.2</f>
        <v>289871.484</v>
      </c>
      <c r="I9" s="5">
        <f>106175.98*1.2</f>
        <v>127411.17599999999</v>
      </c>
    </row>
    <row r="10" spans="1:9" x14ac:dyDescent="0.25">
      <c r="B10" s="11">
        <v>6</v>
      </c>
      <c r="C10" s="4">
        <f>75228.35*1.2</f>
        <v>90274.02</v>
      </c>
      <c r="D10" s="5"/>
      <c r="E10" s="5">
        <f>96000*1.2</f>
        <v>115200</v>
      </c>
      <c r="F10" s="5"/>
      <c r="G10" s="5">
        <f>79498.68*1.2</f>
        <v>95398.415999999983</v>
      </c>
      <c r="H10" s="5">
        <f>239000*1.2</f>
        <v>286800</v>
      </c>
      <c r="I10" s="5">
        <f>92039.99*1.2</f>
        <v>110447.988</v>
      </c>
    </row>
    <row r="11" spans="1:9" x14ac:dyDescent="0.25">
      <c r="B11" s="11">
        <v>7</v>
      </c>
      <c r="C11" s="4">
        <f>47365.87*1.2</f>
        <v>56839.044000000002</v>
      </c>
      <c r="D11" s="5"/>
      <c r="E11" s="5">
        <f>69250*1.2</f>
        <v>83100</v>
      </c>
      <c r="F11" s="6">
        <f>56304*1.2</f>
        <v>67564.800000000003</v>
      </c>
      <c r="G11" s="5">
        <f>56240.21*1.2</f>
        <v>67488.251999999993</v>
      </c>
      <c r="H11" s="5">
        <f>155732*1.2</f>
        <v>186878.4</v>
      </c>
      <c r="I11" s="5">
        <f>76560.47*1.2</f>
        <v>91872.563999999998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2023-03-10T10:36:18Z</dcterms:created>
  <dcterms:modified xsi:type="dcterms:W3CDTF">2023-03-10T10:43:12Z</dcterms:modified>
</cp:coreProperties>
</file>