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ht1" sheetId="1" r:id="rId1"/>
    <sheet name="Leht2" sheetId="2" r:id="rId2"/>
    <sheet name="Leht3" sheetId="3" r:id="rId3"/>
  </sheets>
  <calcPr calcId="145621" refMode="R1C1"/>
</workbook>
</file>

<file path=xl/calcChain.xml><?xml version="1.0" encoding="utf-8"?>
<calcChain xmlns="http://schemas.openxmlformats.org/spreadsheetml/2006/main">
  <c r="F31" i="1" l="1"/>
  <c r="E31" i="1"/>
  <c r="D31" i="1"/>
  <c r="C31" i="1"/>
  <c r="B31" i="1"/>
  <c r="F3" i="1"/>
  <c r="E3" i="1"/>
  <c r="D3" i="1"/>
  <c r="C3" i="1"/>
  <c r="C32" i="1" l="1"/>
  <c r="C33" i="1" s="1"/>
  <c r="E32" i="1"/>
  <c r="E33" i="1" s="1"/>
  <c r="D32" i="1"/>
  <c r="D33" i="1" s="1"/>
  <c r="F32" i="1"/>
  <c r="F33" i="1" s="1"/>
</calcChain>
</file>

<file path=xl/sharedStrings.xml><?xml version="1.0" encoding="utf-8"?>
<sst xmlns="http://schemas.openxmlformats.org/spreadsheetml/2006/main" count="35" uniqueCount="26">
  <si>
    <t>Objekt</t>
  </si>
  <si>
    <t>Asfaldigrupp</t>
  </si>
  <si>
    <t>Lemminkäinen</t>
  </si>
  <si>
    <t>Tavt</t>
  </si>
  <si>
    <t>Tref</t>
  </si>
  <si>
    <t>Trev-2</t>
  </si>
  <si>
    <t>MUUSEUMI TEE (linna osa) VORM 12</t>
  </si>
  <si>
    <t>OBJEKT A Muuseumi tee lõigus Narva mnt - Roosi tn PK0+08 - PK6+08</t>
  </si>
  <si>
    <t>OBJEKT B Muuseumi tee - Roosi tn ristmiku kolmnurkne park</t>
  </si>
  <si>
    <t>A+B KOKKU</t>
  </si>
  <si>
    <t>Ettenägemata tööd 5%</t>
  </si>
  <si>
    <t>Kokku koos ettenägemata töödega</t>
  </si>
  <si>
    <t>käibemaks 20%</t>
  </si>
  <si>
    <t>KOKKU</t>
  </si>
  <si>
    <t>MUUSEUMI TEE (valla osa) VORM 12C</t>
  </si>
  <si>
    <t>OBJEKT A Muuseumi tee lõigus Roosi tn - Raadiraja tn PK6+08 - PK10+50</t>
  </si>
  <si>
    <t>OBJEKT B Muuseumi tee vasakpoolne jalgtee (340.0 m)</t>
  </si>
  <si>
    <t>Vesi / Kanal / Sajuvesi VORM 12B</t>
  </si>
  <si>
    <t>Kokku</t>
  </si>
  <si>
    <t>KM 20%</t>
  </si>
  <si>
    <t>Elektrirajatised (Elektrilevi OÜ) VORM 12A</t>
  </si>
  <si>
    <t>Tellija reserv 20%</t>
  </si>
  <si>
    <t>Kokku koos Tellija reserviga</t>
  </si>
  <si>
    <t>Käibemaks 20%</t>
  </si>
  <si>
    <t>Vahe (eur)</t>
  </si>
  <si>
    <t>Vahe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</si>
</sst>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41" sqref="C41"/>
    </sheetView>
  </sheetViews>
  <sheetFormatPr defaultRowHeight="15" x14ac:dyDescent="0.25"/>
  <cols>
    <col min="1" max="1" width="62.28515625" customWidth="1"/>
    <col min="2" max="2" width="13" customWidth="1"/>
    <col min="3" max="3" width="15" customWidth="1"/>
    <col min="4" max="4" width="10.28515625" customWidth="1"/>
    <col min="5" max="5" width="10.42578125" customWidth="1"/>
    <col min="6" max="6" width="10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/>
      <c r="C2" s="4"/>
      <c r="D2" s="4"/>
      <c r="E2" s="4"/>
      <c r="F2" s="4"/>
    </row>
    <row r="3" spans="1:6" x14ac:dyDescent="0.25">
      <c r="A3" s="4" t="s">
        <v>7</v>
      </c>
      <c r="B3" s="5">
        <v>404177.88</v>
      </c>
      <c r="C3" s="5">
        <f>459079.34+18250</f>
        <v>477329.34</v>
      </c>
      <c r="D3" s="5">
        <f>427524.86+8280</f>
        <v>435804.86</v>
      </c>
      <c r="E3" s="5">
        <f>397237.25+20698.02</f>
        <v>417935.27</v>
      </c>
      <c r="F3" s="5">
        <f>390919.54+22193.93</f>
        <v>413113.47</v>
      </c>
    </row>
    <row r="4" spans="1:6" x14ac:dyDescent="0.25">
      <c r="A4" s="4" t="s">
        <v>8</v>
      </c>
      <c r="B4" s="5">
        <v>98679.260000000009</v>
      </c>
      <c r="C4" s="5">
        <v>149091.79999999999</v>
      </c>
      <c r="D4" s="5">
        <v>108214.2</v>
      </c>
      <c r="E4" s="5">
        <v>98903.81</v>
      </c>
      <c r="F4" s="5">
        <v>97870.3</v>
      </c>
    </row>
    <row r="5" spans="1:6" x14ac:dyDescent="0.25">
      <c r="A5" s="4" t="s">
        <v>9</v>
      </c>
      <c r="B5" s="5">
        <v>502857.14</v>
      </c>
      <c r="C5" s="5">
        <v>626421.14</v>
      </c>
      <c r="D5" s="5">
        <v>544019.06000000006</v>
      </c>
      <c r="E5" s="5">
        <v>516839.08</v>
      </c>
      <c r="F5" s="5">
        <v>510983.76999999996</v>
      </c>
    </row>
    <row r="6" spans="1:6" x14ac:dyDescent="0.25">
      <c r="A6" s="4" t="s">
        <v>10</v>
      </c>
      <c r="B6" s="5">
        <v>25142.857000000004</v>
      </c>
      <c r="C6" s="5">
        <v>31321.06</v>
      </c>
      <c r="D6" s="5">
        <v>27200.953000000005</v>
      </c>
      <c r="E6" s="5">
        <v>25841.95</v>
      </c>
      <c r="F6" s="5">
        <v>25549.1885</v>
      </c>
    </row>
    <row r="7" spans="1:6" x14ac:dyDescent="0.25">
      <c r="A7" s="4" t="s">
        <v>11</v>
      </c>
      <c r="B7" s="5">
        <v>527999.99699999997</v>
      </c>
      <c r="C7" s="5">
        <v>657742.20000000007</v>
      </c>
      <c r="D7" s="5">
        <v>571220.01300000004</v>
      </c>
      <c r="E7" s="5">
        <v>542681.03</v>
      </c>
      <c r="F7" s="5">
        <v>536532.95849999995</v>
      </c>
    </row>
    <row r="8" spans="1:6" x14ac:dyDescent="0.25">
      <c r="A8" s="4" t="s">
        <v>12</v>
      </c>
      <c r="B8" s="5">
        <v>105599.9994</v>
      </c>
      <c r="C8" s="5">
        <v>131548.44</v>
      </c>
      <c r="D8" s="5">
        <v>114244.00260000001</v>
      </c>
      <c r="E8" s="5">
        <v>108536.21</v>
      </c>
      <c r="F8" s="5">
        <v>107306.59169999999</v>
      </c>
    </row>
    <row r="9" spans="1:6" x14ac:dyDescent="0.25">
      <c r="A9" s="14" t="s">
        <v>13</v>
      </c>
      <c r="B9" s="15">
        <v>633599.99639999995</v>
      </c>
      <c r="C9" s="15">
        <v>789290.64000000013</v>
      </c>
      <c r="D9" s="15">
        <v>685464.01560000004</v>
      </c>
      <c r="E9" s="15">
        <v>651217.24</v>
      </c>
      <c r="F9" s="15">
        <v>643839.55019999994</v>
      </c>
    </row>
    <row r="10" spans="1:6" x14ac:dyDescent="0.25">
      <c r="B10" s="6"/>
      <c r="C10" s="6"/>
      <c r="D10" s="6"/>
      <c r="E10" s="6"/>
      <c r="F10" s="6"/>
    </row>
    <row r="11" spans="1:6" x14ac:dyDescent="0.25">
      <c r="A11" s="7" t="s">
        <v>14</v>
      </c>
      <c r="B11" s="6"/>
      <c r="C11" s="6"/>
      <c r="D11" s="6"/>
      <c r="E11" s="6"/>
      <c r="F11" s="6"/>
    </row>
    <row r="12" spans="1:6" x14ac:dyDescent="0.25">
      <c r="A12" s="4" t="s">
        <v>15</v>
      </c>
      <c r="B12" s="5">
        <v>185036.39999999997</v>
      </c>
      <c r="C12" s="5">
        <v>190836.55999999997</v>
      </c>
      <c r="D12" s="5">
        <v>167587.37</v>
      </c>
      <c r="E12" s="5">
        <v>185581.09999999998</v>
      </c>
      <c r="F12" s="5">
        <v>184610.12</v>
      </c>
    </row>
    <row r="13" spans="1:6" x14ac:dyDescent="0.25">
      <c r="A13" s="4" t="s">
        <v>16</v>
      </c>
      <c r="B13" s="5">
        <v>42582.65</v>
      </c>
      <c r="C13" s="5">
        <v>54110</v>
      </c>
      <c r="D13" s="5">
        <v>50060.49</v>
      </c>
      <c r="E13" s="5">
        <v>44714.569999999992</v>
      </c>
      <c r="F13" s="5">
        <v>43899.89</v>
      </c>
    </row>
    <row r="14" spans="1:6" x14ac:dyDescent="0.25">
      <c r="A14" s="4" t="s">
        <v>9</v>
      </c>
      <c r="B14" s="5">
        <v>227619.04999999996</v>
      </c>
      <c r="C14" s="5">
        <v>244946.55999999997</v>
      </c>
      <c r="D14" s="5">
        <v>217647.86</v>
      </c>
      <c r="E14" s="5">
        <v>230295.66999999998</v>
      </c>
      <c r="F14" s="5">
        <v>228510.01</v>
      </c>
    </row>
    <row r="15" spans="1:6" x14ac:dyDescent="0.25">
      <c r="A15" s="4" t="s">
        <v>10</v>
      </c>
      <c r="B15" s="5">
        <v>11380.952499999999</v>
      </c>
      <c r="C15" s="5">
        <v>12247.33</v>
      </c>
      <c r="D15" s="5">
        <v>10882.393</v>
      </c>
      <c r="E15" s="5">
        <v>11514.7835</v>
      </c>
      <c r="F15" s="5">
        <v>11425.5</v>
      </c>
    </row>
    <row r="16" spans="1:6" x14ac:dyDescent="0.25">
      <c r="A16" s="4" t="s">
        <v>11</v>
      </c>
      <c r="B16" s="5">
        <v>239000.00249999994</v>
      </c>
      <c r="C16" s="5">
        <v>257193.88999999996</v>
      </c>
      <c r="D16" s="5">
        <v>228530.253</v>
      </c>
      <c r="E16" s="5">
        <v>241810.45349999997</v>
      </c>
      <c r="F16" s="5">
        <v>239935.51</v>
      </c>
    </row>
    <row r="17" spans="1:6" x14ac:dyDescent="0.25">
      <c r="A17" s="4" t="s">
        <v>12</v>
      </c>
      <c r="B17" s="5">
        <v>47800.000499999995</v>
      </c>
      <c r="C17" s="5">
        <v>51438.78</v>
      </c>
      <c r="D17" s="5">
        <v>45706.050600000002</v>
      </c>
      <c r="E17" s="5">
        <v>48362.090700000001</v>
      </c>
      <c r="F17" s="5">
        <v>47987.1</v>
      </c>
    </row>
    <row r="18" spans="1:6" x14ac:dyDescent="0.25">
      <c r="A18" s="14" t="s">
        <v>13</v>
      </c>
      <c r="B18" s="15">
        <v>286800.00299999991</v>
      </c>
      <c r="C18" s="15">
        <v>308632.66999999993</v>
      </c>
      <c r="D18" s="15">
        <v>274236.30359999998</v>
      </c>
      <c r="E18" s="15">
        <v>290172.5442</v>
      </c>
      <c r="F18" s="15">
        <v>287922.61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7" t="s">
        <v>17</v>
      </c>
      <c r="B20" s="6"/>
      <c r="C20" s="6"/>
      <c r="D20" s="6"/>
      <c r="E20" s="6"/>
      <c r="F20" s="6"/>
    </row>
    <row r="21" spans="1:6" x14ac:dyDescent="0.25">
      <c r="A21" s="8" t="s">
        <v>18</v>
      </c>
      <c r="B21" s="5">
        <v>30000</v>
      </c>
      <c r="C21" s="5">
        <v>30692.55</v>
      </c>
      <c r="D21" s="5">
        <v>34299.9</v>
      </c>
      <c r="E21" s="5">
        <v>31775.31</v>
      </c>
      <c r="F21" s="5">
        <v>29977.22</v>
      </c>
    </row>
    <row r="22" spans="1:6" x14ac:dyDescent="0.25">
      <c r="A22" s="8" t="s">
        <v>19</v>
      </c>
      <c r="B22" s="5">
        <v>6000</v>
      </c>
      <c r="C22" s="5">
        <v>6138.51</v>
      </c>
      <c r="D22" s="5">
        <v>6859.9800000000005</v>
      </c>
      <c r="E22" s="5">
        <v>6355.0620000000008</v>
      </c>
      <c r="F22" s="5">
        <v>5995.44</v>
      </c>
    </row>
    <row r="23" spans="1:6" x14ac:dyDescent="0.25">
      <c r="A23" s="16" t="s">
        <v>13</v>
      </c>
      <c r="B23" s="15">
        <v>36000</v>
      </c>
      <c r="C23" s="15">
        <v>36831.06</v>
      </c>
      <c r="D23" s="15">
        <v>41159.880000000005</v>
      </c>
      <c r="E23" s="15">
        <v>38130.372000000003</v>
      </c>
      <c r="F23" s="15">
        <v>35972.660000000003</v>
      </c>
    </row>
    <row r="24" spans="1:6" x14ac:dyDescent="0.25">
      <c r="B24" s="6"/>
      <c r="C24" s="6"/>
      <c r="D24" s="6"/>
      <c r="E24" s="6"/>
      <c r="F24" s="6"/>
    </row>
    <row r="25" spans="1:6" x14ac:dyDescent="0.25">
      <c r="A25" s="9" t="s">
        <v>20</v>
      </c>
      <c r="B25" s="6"/>
      <c r="C25" s="6"/>
      <c r="D25" s="6"/>
      <c r="E25" s="6"/>
      <c r="F25" s="6"/>
    </row>
    <row r="26" spans="1:6" x14ac:dyDescent="0.25">
      <c r="A26" s="4" t="s">
        <v>18</v>
      </c>
      <c r="B26" s="5">
        <v>22500</v>
      </c>
      <c r="C26" s="5">
        <v>21566</v>
      </c>
      <c r="D26" s="5">
        <v>23867.760000000002</v>
      </c>
      <c r="E26" s="5">
        <v>19982.28</v>
      </c>
      <c r="F26" s="5">
        <v>21566</v>
      </c>
    </row>
    <row r="27" spans="1:6" x14ac:dyDescent="0.25">
      <c r="A27" s="4" t="s">
        <v>21</v>
      </c>
      <c r="B27" s="5">
        <v>4500</v>
      </c>
      <c r="C27" s="5">
        <v>4313.2</v>
      </c>
      <c r="D27" s="5">
        <v>4773.5520000000006</v>
      </c>
      <c r="E27" s="5">
        <v>3996.4560000000001</v>
      </c>
      <c r="F27" s="5">
        <v>4313.2</v>
      </c>
    </row>
    <row r="28" spans="1:6" x14ac:dyDescent="0.25">
      <c r="A28" s="4" t="s">
        <v>22</v>
      </c>
      <c r="B28" s="5">
        <v>27000</v>
      </c>
      <c r="C28" s="5">
        <v>25879.200000000001</v>
      </c>
      <c r="D28" s="5">
        <v>28641.312000000002</v>
      </c>
      <c r="E28" s="5">
        <v>23978.735999999997</v>
      </c>
      <c r="F28" s="5">
        <v>25879.200000000001</v>
      </c>
    </row>
    <row r="29" spans="1:6" x14ac:dyDescent="0.25">
      <c r="A29" s="4" t="s">
        <v>23</v>
      </c>
      <c r="B29" s="5">
        <v>5400</v>
      </c>
      <c r="C29" s="5">
        <v>5175.84</v>
      </c>
      <c r="D29" s="5">
        <v>5728.2624000000005</v>
      </c>
      <c r="E29" s="5">
        <v>4795.7471999999998</v>
      </c>
      <c r="F29" s="5">
        <v>5175.84</v>
      </c>
    </row>
    <row r="30" spans="1:6" x14ac:dyDescent="0.25">
      <c r="A30" s="14" t="s">
        <v>13</v>
      </c>
      <c r="B30" s="15">
        <v>32400</v>
      </c>
      <c r="C30" s="15">
        <v>31055.040000000001</v>
      </c>
      <c r="D30" s="15">
        <v>34369.574400000005</v>
      </c>
      <c r="E30" s="15">
        <v>28774.483199999995</v>
      </c>
      <c r="F30" s="15">
        <v>31055.040000000001</v>
      </c>
    </row>
    <row r="31" spans="1:6" x14ac:dyDescent="0.25">
      <c r="A31" s="17" t="s">
        <v>13</v>
      </c>
      <c r="B31" s="10">
        <f>B9+B18+B23+B30</f>
        <v>988799.99939999986</v>
      </c>
      <c r="C31" s="11">
        <f>C9+C18+C23+C30</f>
        <v>1165809.4100000001</v>
      </c>
      <c r="D31" s="11">
        <f>D9+D18+D23+D30</f>
        <v>1035229.7736000001</v>
      </c>
      <c r="E31" s="11">
        <f>E9+E18+E23+E30</f>
        <v>1008294.6394</v>
      </c>
      <c r="F31" s="11">
        <f>F9+F18+F23+F30</f>
        <v>998789.8602</v>
      </c>
    </row>
    <row r="32" spans="1:6" x14ac:dyDescent="0.25">
      <c r="B32" s="12" t="s">
        <v>24</v>
      </c>
      <c r="C32" s="6">
        <f>C31-B31</f>
        <v>177009.41060000029</v>
      </c>
      <c r="D32" s="6">
        <f>D31-B31</f>
        <v>46429.774200000218</v>
      </c>
      <c r="E32" s="6">
        <f>E31-B31</f>
        <v>19494.64000000013</v>
      </c>
      <c r="F32" s="6">
        <f>F31-B31</f>
        <v>9989.8608000001404</v>
      </c>
    </row>
    <row r="33" spans="2:6" x14ac:dyDescent="0.25">
      <c r="B33" s="12" t="s">
        <v>25</v>
      </c>
      <c r="C33" s="13">
        <f>C32*100/B31</f>
        <v>17.901437167011423</v>
      </c>
      <c r="D33" s="13">
        <f>D32*100/B31</f>
        <v>4.6955677819754893</v>
      </c>
      <c r="E33" s="13">
        <f>E32*100/B31</f>
        <v>1.9715453086397052</v>
      </c>
      <c r="F33" s="13">
        <f>F32*100/B31</f>
        <v>1.010301456923741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2016-06-01T08:32:49Z</dcterms:modified>
</cp:coreProperties>
</file>