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15" yWindow="-180" windowWidth="23700" windowHeight="8355"/>
  </bookViews>
  <sheets>
    <sheet name="Lisa 1" sheetId="1" r:id="rId1"/>
    <sheet name="Lisa 2" sheetId="5" r:id="rId2"/>
    <sheet name="Lisa 3" sheetId="4" r:id="rId3"/>
    <sheet name="Lisa 4" sheetId="6" r:id="rId4"/>
  </sheets>
  <definedNames>
    <definedName name="_xlnm._FilterDatabase" localSheetId="0" hidden="1">'Lisa 1'!$A$3:$U$31</definedName>
    <definedName name="_xlnm.Print_Titles" localSheetId="3">'Lisa 4'!$3:$4</definedName>
  </definedNames>
  <calcPr calcId="125725"/>
</workbook>
</file>

<file path=xl/calcChain.xml><?xml version="1.0" encoding="utf-8"?>
<calcChain xmlns="http://schemas.openxmlformats.org/spreadsheetml/2006/main">
  <c r="D8" i="4"/>
  <c r="J5"/>
  <c r="I5"/>
  <c r="D9"/>
  <c r="F5"/>
  <c r="D6"/>
  <c r="D7"/>
  <c r="E5"/>
  <c r="G5"/>
  <c r="E29" i="6" l="1"/>
  <c r="F29"/>
  <c r="C29" s="1"/>
  <c r="G29"/>
  <c r="H29"/>
  <c r="I29"/>
  <c r="J29"/>
  <c r="K29"/>
  <c r="L29"/>
  <c r="M29"/>
  <c r="N29"/>
  <c r="O29"/>
  <c r="P29"/>
  <c r="Q29"/>
  <c r="D29"/>
  <c r="E27"/>
  <c r="F27"/>
  <c r="G27"/>
  <c r="H27"/>
  <c r="I27"/>
  <c r="J27"/>
  <c r="K27"/>
  <c r="L27"/>
  <c r="M27"/>
  <c r="N27"/>
  <c r="O27"/>
  <c r="P27"/>
  <c r="Q27"/>
  <c r="D27"/>
  <c r="E25"/>
  <c r="F25"/>
  <c r="G25"/>
  <c r="H25"/>
  <c r="I25"/>
  <c r="J25"/>
  <c r="K25"/>
  <c r="L25"/>
  <c r="M25"/>
  <c r="N25"/>
  <c r="O25"/>
  <c r="P25"/>
  <c r="Q25"/>
  <c r="D25"/>
  <c r="E23"/>
  <c r="F23"/>
  <c r="G23"/>
  <c r="H23"/>
  <c r="I23"/>
  <c r="J23"/>
  <c r="K23"/>
  <c r="L23"/>
  <c r="M23"/>
  <c r="N23"/>
  <c r="O23"/>
  <c r="P23"/>
  <c r="Q23"/>
  <c r="D23"/>
  <c r="E21"/>
  <c r="F21"/>
  <c r="G21"/>
  <c r="H21"/>
  <c r="I21"/>
  <c r="J21"/>
  <c r="K21"/>
  <c r="L21"/>
  <c r="M21"/>
  <c r="N21"/>
  <c r="O21"/>
  <c r="P21"/>
  <c r="Q21"/>
  <c r="D21"/>
  <c r="E19"/>
  <c r="F19"/>
  <c r="G19"/>
  <c r="H19"/>
  <c r="I19"/>
  <c r="J19"/>
  <c r="K19"/>
  <c r="L19"/>
  <c r="M19"/>
  <c r="N19"/>
  <c r="O19"/>
  <c r="P19"/>
  <c r="Q19"/>
  <c r="D19"/>
  <c r="E11"/>
  <c r="F11"/>
  <c r="G11"/>
  <c r="H11"/>
  <c r="I11"/>
  <c r="J11"/>
  <c r="K11"/>
  <c r="L11"/>
  <c r="M11"/>
  <c r="N11"/>
  <c r="O11"/>
  <c r="P11"/>
  <c r="Q11"/>
  <c r="D11"/>
  <c r="C6"/>
  <c r="C7"/>
  <c r="C8"/>
  <c r="C9"/>
  <c r="C10"/>
  <c r="C12"/>
  <c r="C13"/>
  <c r="C14"/>
  <c r="C15"/>
  <c r="C16"/>
  <c r="C17"/>
  <c r="C18"/>
  <c r="C19"/>
  <c r="C20"/>
  <c r="C22"/>
  <c r="C24"/>
  <c r="C26"/>
  <c r="C28"/>
  <c r="C30"/>
  <c r="C31"/>
  <c r="C5"/>
  <c r="E5"/>
  <c r="F5"/>
  <c r="G5"/>
  <c r="H5"/>
  <c r="I5"/>
  <c r="J5"/>
  <c r="K5"/>
  <c r="L5"/>
  <c r="M5"/>
  <c r="N5"/>
  <c r="O5"/>
  <c r="P5"/>
  <c r="Q5"/>
  <c r="D5"/>
  <c r="G32"/>
  <c r="N32" l="1"/>
  <c r="J32"/>
  <c r="K32"/>
  <c r="O32"/>
  <c r="H32"/>
  <c r="C27"/>
  <c r="C25"/>
  <c r="C23"/>
  <c r="F32"/>
  <c r="C21"/>
  <c r="P32"/>
  <c r="L32"/>
  <c r="Q32"/>
  <c r="M32"/>
  <c r="I32"/>
  <c r="E32"/>
  <c r="C11"/>
  <c r="D32"/>
  <c r="F5" i="1"/>
  <c r="F12"/>
  <c r="F17"/>
  <c r="F25"/>
  <c r="D27"/>
  <c r="D28"/>
  <c r="H17"/>
  <c r="I17"/>
  <c r="J17"/>
  <c r="K17"/>
  <c r="L17"/>
  <c r="M17"/>
  <c r="N17"/>
  <c r="O17"/>
  <c r="P17"/>
  <c r="Q17"/>
  <c r="R17"/>
  <c r="H12"/>
  <c r="I12"/>
  <c r="J12"/>
  <c r="K12"/>
  <c r="L12"/>
  <c r="M12"/>
  <c r="N12"/>
  <c r="O12"/>
  <c r="P12"/>
  <c r="Q12"/>
  <c r="R12"/>
  <c r="N5"/>
  <c r="O5"/>
  <c r="P5"/>
  <c r="Q5"/>
  <c r="R5"/>
  <c r="G25"/>
  <c r="G17"/>
  <c r="G12"/>
  <c r="G5"/>
  <c r="R25"/>
  <c r="P25"/>
  <c r="Q25"/>
  <c r="H25"/>
  <c r="H5"/>
  <c r="I25"/>
  <c r="J25"/>
  <c r="K25"/>
  <c r="L25"/>
  <c r="M25"/>
  <c r="N25"/>
  <c r="O25"/>
  <c r="S25"/>
  <c r="T25"/>
  <c r="U25"/>
  <c r="D15"/>
  <c r="C32" i="6" l="1"/>
  <c r="O30" i="1"/>
  <c r="H30"/>
  <c r="N30"/>
  <c r="P30"/>
  <c r="R30"/>
  <c r="Q30"/>
  <c r="G30"/>
  <c r="F30"/>
  <c r="D14"/>
  <c r="L5"/>
  <c r="L30" s="1"/>
  <c r="D19"/>
  <c r="D20"/>
  <c r="D21"/>
  <c r="S12"/>
  <c r="T12"/>
  <c r="U12"/>
  <c r="E12"/>
  <c r="D13"/>
  <c r="D16"/>
  <c r="D12" l="1"/>
  <c r="M5" l="1"/>
  <c r="M30" s="1"/>
  <c r="F10" i="5" l="1"/>
  <c r="G10"/>
  <c r="I10"/>
  <c r="J10"/>
  <c r="K10"/>
  <c r="E10"/>
  <c r="D9"/>
  <c r="D8"/>
  <c r="H6" l="1"/>
  <c r="H10" s="1"/>
  <c r="D10" s="1"/>
  <c r="D6" l="1"/>
  <c r="D7"/>
  <c r="K5" i="4"/>
  <c r="L5"/>
  <c r="H5"/>
  <c r="I5" i="1"/>
  <c r="I30" s="1"/>
  <c r="J5"/>
  <c r="J30" s="1"/>
  <c r="K5"/>
  <c r="K30" s="1"/>
  <c r="S5"/>
  <c r="T5"/>
  <c r="U5"/>
  <c r="E5"/>
  <c r="D11"/>
  <c r="E25"/>
  <c r="D26"/>
  <c r="D29"/>
  <c r="T17"/>
  <c r="S17"/>
  <c r="U17"/>
  <c r="E17"/>
  <c r="D18"/>
  <c r="D22"/>
  <c r="D6"/>
  <c r="D7"/>
  <c r="D8"/>
  <c r="D9"/>
  <c r="D10"/>
  <c r="D5" i="4" l="1"/>
  <c r="U30" i="1"/>
  <c r="T30"/>
  <c r="S30"/>
  <c r="E30"/>
  <c r="D25"/>
  <c r="D24"/>
  <c r="D23"/>
  <c r="D17"/>
  <c r="D5"/>
  <c r="D30" l="1"/>
</calcChain>
</file>

<file path=xl/sharedStrings.xml><?xml version="1.0" encoding="utf-8"?>
<sst xmlns="http://schemas.openxmlformats.org/spreadsheetml/2006/main" count="188" uniqueCount="122">
  <si>
    <t xml:space="preserve">KOKKU KULUD </t>
  </si>
  <si>
    <t>töötajate töötas</t>
  </si>
  <si>
    <t>maksud töötasudelt</t>
  </si>
  <si>
    <t>/allkirjastatud digitaalselt/</t>
  </si>
  <si>
    <t>Jüri Mölder</t>
  </si>
  <si>
    <t>Linnasekretär</t>
  </si>
  <si>
    <t>õppevahendid ja koolituskulud</t>
  </si>
  <si>
    <t>VVlg2</t>
  </si>
  <si>
    <t>KulMin</t>
  </si>
  <si>
    <t>HarMin</t>
  </si>
  <si>
    <t>Põhi- ja üldkeskhariduse kaudsed kulud (09220)</t>
  </si>
  <si>
    <t>Miina Härma Gümnaasium</t>
  </si>
  <si>
    <t>Haridusosakond</t>
  </si>
  <si>
    <t xml:space="preserve">KOKKU </t>
  </si>
  <si>
    <t>infotehnoloogia
kulud</t>
  </si>
  <si>
    <t>administreerimis-
kulud</t>
  </si>
  <si>
    <t>ürituste korralduskulud</t>
  </si>
  <si>
    <t>KOKKU</t>
  </si>
  <si>
    <t>tegevusala nimetus ja kood</t>
  </si>
  <si>
    <t>kokku</t>
  </si>
  <si>
    <t>lähetused</t>
  </si>
  <si>
    <t>kulud inventarile</t>
  </si>
  <si>
    <t>Osakonna ülalpidamine</t>
  </si>
  <si>
    <t>ametnike töötas</t>
  </si>
  <si>
    <t>Muu puusetega inimeste sotsiaalne kaitse</t>
  </si>
  <si>
    <t>sotsiaalteenused</t>
  </si>
  <si>
    <t>Muu perede ja laste sotsiaalne kaitse</t>
  </si>
  <si>
    <t>peretostused</t>
  </si>
  <si>
    <t>Toimetulekutoetus</t>
  </si>
  <si>
    <t>tegevus-
ala</t>
  </si>
  <si>
    <t>01112</t>
  </si>
  <si>
    <t>toimetule-
kutoetus</t>
  </si>
  <si>
    <t xml:space="preserve">koolituskulud </t>
  </si>
  <si>
    <t>Sotsiaalabi osakonna sihtotstarbeliste kulude katteks saadud ja aasta alguseks kasutamata finantseerimiseelarve vahendite suunamine kulude katteks (eurodes)</t>
  </si>
  <si>
    <t>Toetuse andja*</t>
  </si>
  <si>
    <t>MaaVal</t>
  </si>
  <si>
    <t>Mart Reiniku Kool</t>
  </si>
  <si>
    <t>hoonete ja ruumide ülalpidamiskulud</t>
  </si>
  <si>
    <t>Tamme Gümnaasium</t>
  </si>
  <si>
    <t>muud tegevuskulud</t>
  </si>
  <si>
    <t>Põhihariduse otsekulud</t>
  </si>
  <si>
    <t xml:space="preserve">Üldkeskhariduse otsekulud </t>
  </si>
  <si>
    <t>09213</t>
  </si>
  <si>
    <t>koolituskulud</t>
  </si>
  <si>
    <t>sõidukite ülalpidamiskulud</t>
  </si>
  <si>
    <t>09220</t>
  </si>
  <si>
    <t>Variku Kool</t>
  </si>
  <si>
    <t>Jaan Poska Gümnaasium</t>
  </si>
  <si>
    <t>Täiskasvanute Gümn kaudsed kulud</t>
  </si>
  <si>
    <t>09221</t>
  </si>
  <si>
    <t>Haridusosakonna sihtotstarbeliste kulude katteks saadud ja aasta alguseks kasutamata finantseerimiseelarve vahendite suunamine kulude katteks (eurodes)</t>
  </si>
  <si>
    <t>tegevusala</t>
  </si>
  <si>
    <t>Kutsehariduskeskus kokku</t>
  </si>
  <si>
    <t>Kutsehariduse kaudsed kulud</t>
  </si>
  <si>
    <t>09222</t>
  </si>
  <si>
    <t>lepinguline töötasu</t>
  </si>
  <si>
    <t>tootmiskulud</t>
  </si>
  <si>
    <t>meditsiinikulud</t>
  </si>
  <si>
    <t>põhivara soetamine</t>
  </si>
  <si>
    <t>Põhihariduse baasil kutseõppe otsekulud</t>
  </si>
  <si>
    <t>09223</t>
  </si>
  <si>
    <t>õppetoetused</t>
  </si>
  <si>
    <t>Keskhariduse baasil kutseõppe otsekulud</t>
  </si>
  <si>
    <t>09300</t>
  </si>
  <si>
    <t>* VVlg2 - riiklik toetusfond, HarMin - Haridus- ja teadusministeerium, KulMin - Kultuuriministeerium</t>
  </si>
  <si>
    <t>* saadud vahendid riigi toetusfondist  (VVlg2) ja Maavalitsuselt (MaaVal)</t>
  </si>
  <si>
    <t>Töötajate tööasu</t>
  </si>
  <si>
    <t>Maksud personali-kuludelt</t>
  </si>
  <si>
    <t>Bürootarbed</t>
  </si>
  <si>
    <t>Lähetused</t>
  </si>
  <si>
    <t>Koolitus-kulud</t>
  </si>
  <si>
    <t>Sõidukite ülalpidamis-kulud</t>
  </si>
  <si>
    <t>IKT kulud</t>
  </si>
  <si>
    <t>Õppe-vahendid</t>
  </si>
  <si>
    <t>rahastaja</t>
  </si>
  <si>
    <t>rahastaja*</t>
  </si>
  <si>
    <t>Põhihariduse otsekulud (09212)</t>
  </si>
  <si>
    <t>KOV</t>
  </si>
  <si>
    <t>tegevusala ja asutus</t>
  </si>
  <si>
    <t>Üldkeskhariduse otsekulud (09213)</t>
  </si>
  <si>
    <t>Hariduse abiteenused (09609)</t>
  </si>
  <si>
    <t>Põhi ja üldkeskhariduse kaudsed kulud (09220)</t>
  </si>
  <si>
    <t>Täiskasvanute gümn kaudsed kulud (09221)</t>
  </si>
  <si>
    <t>Vahendite ümberpaigutused haridusosakonna ja tema hallatavate asutuste finantseerimiseelarvetes (eurodes)</t>
  </si>
  <si>
    <t>Karlova Kool</t>
  </si>
  <si>
    <t>Kivilinna Kool</t>
  </si>
  <si>
    <t>Raatuse Kool</t>
  </si>
  <si>
    <t>Descartes'i Kool</t>
  </si>
  <si>
    <t>Hansa Kool</t>
  </si>
  <si>
    <t>Forseliuse Kool</t>
  </si>
  <si>
    <t>Kesklinna Kool</t>
  </si>
  <si>
    <t>Kroonuaia Kool</t>
  </si>
  <si>
    <t>Annelinna Gümnaasium</t>
  </si>
  <si>
    <t>Kinnistute, hoonete majandamiskulud</t>
  </si>
  <si>
    <t>Meditsiinikulud ja hügieenitarbed</t>
  </si>
  <si>
    <t>Inventari kulud</t>
  </si>
  <si>
    <t>Töövõtulepingud</t>
  </si>
  <si>
    <t>Erisoodustused</t>
  </si>
  <si>
    <t>Kultuuri- ja spordiüritused</t>
  </si>
  <si>
    <t xml:space="preserve">*HarMin - Haridus- ja teadusministeerium, KulMin - Kultuuriministeerium, KOV - linnalised vahendid </t>
  </si>
  <si>
    <t>Kokku tegevusala (09220)</t>
  </si>
  <si>
    <t>Linna 2015. a eelarvesse  laekunud sihtotstarbeliste toetuste suunamine kulude katteks (eurodes)</t>
  </si>
  <si>
    <t>Taseme alusel mittemääratletav haridus (09500)</t>
  </si>
  <si>
    <t>struktuuriüksus, asutus</t>
  </si>
  <si>
    <t>Haridusministeerium</t>
  </si>
  <si>
    <t>Sotsiaalkindlustusamet</t>
  </si>
  <si>
    <t>asutus Kalmistu</t>
  </si>
  <si>
    <t>mitmesugused majanduskulud</t>
  </si>
  <si>
    <t>laste huvialamajad ja keskused
(08106)</t>
  </si>
  <si>
    <t>kultuuriosakond</t>
  </si>
  <si>
    <t>SA Archimedes</t>
  </si>
  <si>
    <t>töötasu</t>
  </si>
  <si>
    <t>töötasu maksud</t>
  </si>
  <si>
    <t>ürituste korraldamine</t>
  </si>
  <si>
    <t>antav toetus</t>
  </si>
  <si>
    <t>muud kommunaalteenused (06605)</t>
  </si>
  <si>
    <t>avalike suhete osakond</t>
  </si>
  <si>
    <t>H. Treffneri Gümnaasium</t>
  </si>
  <si>
    <t>SA Keskkonnainvesteeringute Keskus</t>
  </si>
  <si>
    <t>üldkeskhariduse otsekulud (09213)</t>
  </si>
  <si>
    <t>õppevahendid, koolitus</t>
  </si>
  <si>
    <t>administreerimiskulud</t>
  </si>
</sst>
</file>

<file path=xl/styles.xml><?xml version="1.0" encoding="utf-8"?>
<styleSheet xmlns="http://schemas.openxmlformats.org/spreadsheetml/2006/main">
  <numFmts count="3">
    <numFmt numFmtId="43" formatCode="_-* #,##0.00\ _k_r_-;\-* #,##0.00\ _k_r_-;_-* &quot;-&quot;??\ _k_r_-;_-@_-"/>
    <numFmt numFmtId="164" formatCode="_(* #,##0.00_);_(* \(#,##0.00\);_(* &quot;-&quot;??_);_(@_)"/>
    <numFmt numFmtId="165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b/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" fillId="0" borderId="0"/>
  </cellStyleXfs>
  <cellXfs count="119">
    <xf numFmtId="0" fontId="0" fillId="0" borderId="0" xfId="0"/>
    <xf numFmtId="0" fontId="0" fillId="0" borderId="0" xfId="0"/>
    <xf numFmtId="0" fontId="9" fillId="0" borderId="0" xfId="0" applyFont="1"/>
    <xf numFmtId="0" fontId="0" fillId="0" borderId="0" xfId="0" applyBorder="1"/>
    <xf numFmtId="0" fontId="8" fillId="0" borderId="0" xfId="0" quotePrefix="1" applyFont="1"/>
    <xf numFmtId="0" fontId="10" fillId="0" borderId="0" xfId="0" applyFont="1"/>
    <xf numFmtId="0" fontId="5" fillId="0" borderId="1" xfId="6" applyFont="1" applyFill="1" applyBorder="1"/>
    <xf numFmtId="3" fontId="5" fillId="0" borderId="2" xfId="6" applyNumberFormat="1" applyFont="1" applyFill="1" applyBorder="1"/>
    <xf numFmtId="0" fontId="6" fillId="0" borderId="2" xfId="6" applyFont="1" applyFill="1" applyBorder="1" applyAlignment="1">
      <alignment horizontal="center"/>
    </xf>
    <xf numFmtId="0" fontId="5" fillId="0" borderId="2" xfId="6" applyFont="1" applyFill="1" applyBorder="1" applyAlignment="1">
      <alignment horizontal="center" wrapText="1"/>
    </xf>
    <xf numFmtId="3" fontId="5" fillId="0" borderId="2" xfId="6" applyNumberFormat="1" applyFont="1" applyFill="1" applyBorder="1" applyAlignment="1">
      <alignment horizontal="center" wrapText="1"/>
    </xf>
    <xf numFmtId="0" fontId="0" fillId="0" borderId="0" xfId="0" applyFont="1"/>
    <xf numFmtId="0" fontId="7" fillId="0" borderId="0" xfId="6" applyFont="1" applyFill="1" applyBorder="1"/>
    <xf numFmtId="3" fontId="4" fillId="0" borderId="0" xfId="6" applyNumberFormat="1" applyFont="1" applyFill="1" applyBorder="1"/>
    <xf numFmtId="0" fontId="9" fillId="0" borderId="0" xfId="0" applyFont="1" applyBorder="1"/>
    <xf numFmtId="0" fontId="5" fillId="0" borderId="2" xfId="6" applyFont="1" applyFill="1" applyBorder="1" applyAlignment="1">
      <alignment horizontal="center" textRotation="90"/>
    </xf>
    <xf numFmtId="0" fontId="6" fillId="0" borderId="2" xfId="6" applyFont="1" applyFill="1" applyBorder="1" applyAlignment="1">
      <alignment horizontal="center" textRotation="90"/>
    </xf>
    <xf numFmtId="0" fontId="10" fillId="0" borderId="2" xfId="0" applyFont="1" applyBorder="1" applyAlignment="1">
      <alignment horizontal="center" textRotation="90" wrapText="1"/>
    </xf>
    <xf numFmtId="0" fontId="10" fillId="0" borderId="2" xfId="0" applyFont="1" applyBorder="1"/>
    <xf numFmtId="3" fontId="6" fillId="0" borderId="2" xfId="6" applyNumberFormat="1" applyFont="1" applyFill="1" applyBorder="1" applyAlignment="1">
      <alignment wrapText="1"/>
    </xf>
    <xf numFmtId="3" fontId="5" fillId="0" borderId="2" xfId="6" applyNumberFormat="1" applyFont="1" applyFill="1" applyBorder="1" applyAlignment="1">
      <alignment horizontal="right"/>
    </xf>
    <xf numFmtId="3" fontId="6" fillId="0" borderId="2" xfId="6" applyNumberFormat="1" applyFont="1" applyFill="1" applyBorder="1" applyAlignment="1">
      <alignment horizontal="center"/>
    </xf>
    <xf numFmtId="3" fontId="10" fillId="0" borderId="2" xfId="0" applyNumberFormat="1" applyFont="1" applyBorder="1"/>
    <xf numFmtId="3" fontId="6" fillId="0" borderId="2" xfId="6" applyNumberFormat="1" applyFont="1" applyFill="1" applyBorder="1" applyAlignment="1">
      <alignment horizontal="center" wrapText="1"/>
    </xf>
    <xf numFmtId="0" fontId="6" fillId="0" borderId="1" xfId="6" applyFont="1" applyFill="1" applyBorder="1"/>
    <xf numFmtId="0" fontId="6" fillId="0" borderId="2" xfId="6" applyFont="1" applyFill="1" applyBorder="1" applyAlignment="1">
      <alignment horizontal="left"/>
    </xf>
    <xf numFmtId="0" fontId="10" fillId="0" borderId="2" xfId="0" applyFont="1" applyBorder="1" applyAlignment="1">
      <alignment horizontal="center" vertical="center"/>
    </xf>
    <xf numFmtId="3" fontId="5" fillId="0" borderId="2" xfId="6" applyNumberFormat="1" applyFont="1" applyFill="1" applyBorder="1" applyAlignment="1">
      <alignment horizontal="center"/>
    </xf>
    <xf numFmtId="0" fontId="5" fillId="0" borderId="2" xfId="6" applyFont="1" applyFill="1" applyBorder="1" applyAlignment="1">
      <alignment horizontal="left"/>
    </xf>
    <xf numFmtId="0" fontId="5" fillId="0" borderId="2" xfId="6" applyFont="1" applyFill="1" applyBorder="1" applyAlignment="1">
      <alignment horizontal="center"/>
    </xf>
    <xf numFmtId="3" fontId="12" fillId="0" borderId="2" xfId="0" applyNumberFormat="1" applyFont="1" applyBorder="1"/>
    <xf numFmtId="3" fontId="5" fillId="0" borderId="2" xfId="6" applyNumberFormat="1" applyFont="1" applyFill="1" applyBorder="1" applyAlignment="1">
      <alignment wrapText="1"/>
    </xf>
    <xf numFmtId="3" fontId="6" fillId="0" borderId="2" xfId="6" applyNumberFormat="1" applyFont="1" applyFill="1" applyBorder="1" applyAlignment="1">
      <alignment horizontal="right"/>
    </xf>
    <xf numFmtId="0" fontId="13" fillId="0" borderId="0" xfId="0" applyFont="1"/>
    <xf numFmtId="0" fontId="10" fillId="0" borderId="2" xfId="0" applyFont="1" applyBorder="1" applyAlignment="1">
      <alignment horizontal="right" vertical="center"/>
    </xf>
    <xf numFmtId="0" fontId="0" fillId="0" borderId="0" xfId="0"/>
    <xf numFmtId="0" fontId="0" fillId="0" borderId="0" xfId="0" applyAlignment="1">
      <alignment textRotation="90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right"/>
    </xf>
    <xf numFmtId="0" fontId="14" fillId="0" borderId="2" xfId="0" applyFont="1" applyBorder="1" applyAlignment="1">
      <alignment horizontal="right"/>
    </xf>
    <xf numFmtId="0" fontId="14" fillId="0" borderId="2" xfId="0" applyFont="1" applyBorder="1"/>
    <xf numFmtId="0" fontId="0" fillId="0" borderId="0" xfId="0" quotePrefix="1" applyFill="1" applyBorder="1" applyAlignment="1">
      <alignment wrapText="1"/>
    </xf>
    <xf numFmtId="0" fontId="0" fillId="0" borderId="0" xfId="0" applyFill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textRotation="90"/>
    </xf>
    <xf numFmtId="0" fontId="0" fillId="0" borderId="2" xfId="0" applyBorder="1" applyAlignment="1">
      <alignment horizontal="center" textRotation="90" wrapText="1"/>
    </xf>
    <xf numFmtId="0" fontId="6" fillId="0" borderId="2" xfId="6" applyFont="1" applyFill="1" applyBorder="1" applyAlignment="1">
      <alignment horizontal="left" wrapText="1"/>
    </xf>
    <xf numFmtId="0" fontId="5" fillId="0" borderId="1" xfId="6" applyFont="1" applyFill="1" applyBorder="1" applyAlignment="1">
      <alignment wrapText="1"/>
    </xf>
    <xf numFmtId="0" fontId="6" fillId="0" borderId="2" xfId="6" applyFont="1" applyFill="1" applyBorder="1" applyAlignment="1">
      <alignment horizontal="center" textRotation="90" wrapText="1"/>
    </xf>
    <xf numFmtId="1" fontId="5" fillId="0" borderId="2" xfId="6" applyNumberFormat="1" applyFont="1" applyFill="1" applyBorder="1" applyAlignment="1">
      <alignment horizontal="center"/>
    </xf>
    <xf numFmtId="1" fontId="6" fillId="0" borderId="2" xfId="6" applyNumberFormat="1" applyFont="1" applyFill="1" applyBorder="1" applyAlignment="1">
      <alignment horizontal="center"/>
    </xf>
    <xf numFmtId="0" fontId="0" fillId="0" borderId="0" xfId="0" quotePrefix="1"/>
    <xf numFmtId="1" fontId="6" fillId="0" borderId="2" xfId="6" quotePrefix="1" applyNumberFormat="1" applyFont="1" applyFill="1" applyBorder="1" applyAlignment="1">
      <alignment horizontal="center"/>
    </xf>
    <xf numFmtId="3" fontId="5" fillId="0" borderId="2" xfId="6" quotePrefix="1" applyNumberFormat="1" applyFont="1" applyFill="1" applyBorder="1" applyAlignment="1">
      <alignment horizontal="center" wrapText="1"/>
    </xf>
    <xf numFmtId="3" fontId="6" fillId="0" borderId="2" xfId="6" quotePrefix="1" applyNumberFormat="1" applyFont="1" applyFill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/>
    <xf numFmtId="0" fontId="14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0" xfId="0" applyFont="1"/>
    <xf numFmtId="3" fontId="9" fillId="0" borderId="0" xfId="0" applyNumberFormat="1" applyFont="1" applyAlignment="1">
      <alignment horizontal="center" wrapText="1"/>
    </xf>
    <xf numFmtId="3" fontId="11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8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3" fontId="9" fillId="0" borderId="9" xfId="0" applyNumberFormat="1" applyFont="1" applyBorder="1" applyAlignment="1">
      <alignment horizontal="right"/>
    </xf>
    <xf numFmtId="3" fontId="9" fillId="0" borderId="2" xfId="0" applyNumberFormat="1" applyFont="1" applyFill="1" applyBorder="1" applyAlignment="1">
      <alignment horizontal="right"/>
    </xf>
    <xf numFmtId="3" fontId="9" fillId="0" borderId="9" xfId="0" applyNumberFormat="1" applyFont="1" applyFill="1" applyBorder="1" applyAlignment="1">
      <alignment horizontal="right"/>
    </xf>
    <xf numFmtId="3" fontId="11" fillId="0" borderId="11" xfId="0" applyNumberFormat="1" applyFont="1" applyBorder="1" applyAlignment="1">
      <alignment horizontal="right" wrapText="1"/>
    </xf>
    <xf numFmtId="3" fontId="11" fillId="0" borderId="12" xfId="0" applyNumberFormat="1" applyFont="1" applyBorder="1" applyAlignment="1">
      <alignment horizontal="right" wrapText="1"/>
    </xf>
    <xf numFmtId="3" fontId="11" fillId="0" borderId="11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3" fontId="11" fillId="0" borderId="3" xfId="0" applyNumberFormat="1" applyFont="1" applyBorder="1" applyAlignment="1">
      <alignment horizontal="right"/>
    </xf>
    <xf numFmtId="3" fontId="9" fillId="0" borderId="14" xfId="0" applyNumberFormat="1" applyFont="1" applyBorder="1" applyAlignment="1">
      <alignment horizontal="right"/>
    </xf>
    <xf numFmtId="3" fontId="11" fillId="0" borderId="16" xfId="0" applyNumberFormat="1" applyFont="1" applyBorder="1" applyAlignment="1">
      <alignment horizontal="right"/>
    </xf>
    <xf numFmtId="3" fontId="11" fillId="0" borderId="17" xfId="0" applyNumberFormat="1" applyFont="1" applyBorder="1" applyAlignment="1">
      <alignment horizontal="right"/>
    </xf>
    <xf numFmtId="0" fontId="9" fillId="0" borderId="6" xfId="0" applyFont="1" applyBorder="1" applyAlignment="1">
      <alignment horizontal="right" wrapText="1"/>
    </xf>
    <xf numFmtId="0" fontId="9" fillId="0" borderId="6" xfId="0" applyFont="1" applyBorder="1" applyAlignment="1">
      <alignment horizontal="right" textRotation="90" wrapText="1"/>
    </xf>
    <xf numFmtId="0" fontId="9" fillId="0" borderId="7" xfId="0" applyFont="1" applyBorder="1" applyAlignment="1">
      <alignment horizontal="right" textRotation="90" wrapText="1"/>
    </xf>
    <xf numFmtId="0" fontId="9" fillId="0" borderId="2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3" fontId="11" fillId="0" borderId="6" xfId="0" applyNumberFormat="1" applyFont="1" applyBorder="1" applyAlignment="1">
      <alignment horizontal="right" wrapText="1"/>
    </xf>
    <xf numFmtId="3" fontId="11" fillId="0" borderId="2" xfId="0" applyNumberFormat="1" applyFont="1" applyBorder="1" applyAlignment="1">
      <alignment horizontal="right" wrapText="1"/>
    </xf>
    <xf numFmtId="3" fontId="11" fillId="0" borderId="16" xfId="0" applyNumberFormat="1" applyFont="1" applyBorder="1" applyAlignment="1">
      <alignment horizontal="right" wrapText="1"/>
    </xf>
    <xf numFmtId="0" fontId="11" fillId="0" borderId="19" xfId="0" applyFont="1" applyBorder="1" applyAlignment="1">
      <alignment horizontal="right"/>
    </xf>
    <xf numFmtId="0" fontId="9" fillId="0" borderId="21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9" fillId="0" borderId="19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right"/>
    </xf>
    <xf numFmtId="0" fontId="9" fillId="0" borderId="23" xfId="0" applyFont="1" applyBorder="1" applyAlignment="1">
      <alignment horizontal="right"/>
    </xf>
    <xf numFmtId="0" fontId="9" fillId="0" borderId="22" xfId="0" applyFont="1" applyBorder="1" applyAlignment="1">
      <alignment horizontal="right"/>
    </xf>
    <xf numFmtId="0" fontId="9" fillId="0" borderId="18" xfId="0" applyFont="1" applyBorder="1" applyAlignment="1">
      <alignment horizontal="center" textRotation="90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right" wrapText="1"/>
    </xf>
    <xf numFmtId="0" fontId="9" fillId="0" borderId="8" xfId="0" applyFont="1" applyFill="1" applyBorder="1" applyAlignment="1">
      <alignment horizontal="right" wrapText="1"/>
    </xf>
    <xf numFmtId="0" fontId="9" fillId="0" borderId="13" xfId="0" applyFont="1" applyBorder="1" applyAlignment="1">
      <alignment horizontal="right" wrapText="1"/>
    </xf>
    <xf numFmtId="0" fontId="11" fillId="0" borderId="15" xfId="0" applyFont="1" applyBorder="1" applyAlignment="1">
      <alignment horizontal="right" wrapText="1"/>
    </xf>
    <xf numFmtId="0" fontId="15" fillId="0" borderId="0" xfId="0" applyFont="1"/>
    <xf numFmtId="0" fontId="9" fillId="0" borderId="20" xfId="0" applyFont="1" applyBorder="1" applyAlignment="1">
      <alignment horizontal="right"/>
    </xf>
    <xf numFmtId="0" fontId="9" fillId="0" borderId="24" xfId="0" applyFont="1" applyBorder="1" applyAlignment="1">
      <alignment horizontal="right"/>
    </xf>
    <xf numFmtId="0" fontId="9" fillId="0" borderId="0" xfId="0" quotePrefix="1" applyFont="1"/>
    <xf numFmtId="0" fontId="11" fillId="0" borderId="10" xfId="0" applyFont="1" applyBorder="1" applyAlignment="1">
      <alignment horizontal="left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90"/>
    </xf>
    <xf numFmtId="4" fontId="14" fillId="0" borderId="2" xfId="0" applyNumberFormat="1" applyFont="1" applyBorder="1"/>
    <xf numFmtId="3" fontId="14" fillId="0" borderId="2" xfId="0" applyNumberFormat="1" applyFont="1" applyBorder="1"/>
    <xf numFmtId="3" fontId="0" fillId="0" borderId="2" xfId="0" applyNumberFormat="1" applyBorder="1"/>
    <xf numFmtId="0" fontId="0" fillId="0" borderId="2" xfId="0" applyBorder="1" applyAlignment="1">
      <alignment horizontal="right" wrapText="1"/>
    </xf>
    <xf numFmtId="3" fontId="1" fillId="0" borderId="2" xfId="0" applyNumberFormat="1" applyFont="1" applyBorder="1"/>
  </cellXfs>
  <cellStyles count="7">
    <cellStyle name="Comma 2" xfId="1"/>
    <cellStyle name="Comma 2 2" xfId="2"/>
    <cellStyle name="Comma 3" xfId="3"/>
    <cellStyle name="Comma 4" xfId="4"/>
    <cellStyle name="Comma 5" xfId="5"/>
    <cellStyle name="Normal" xfId="0" builtinId="0"/>
    <cellStyle name="Normal 2" xfId="6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workbookViewId="0">
      <pane xSplit="4" ySplit="4" topLeftCell="E20" activePane="bottomRight" state="frozen"/>
      <selection pane="topRight" activeCell="E1" sqref="E1"/>
      <selection pane="bottomLeft" activeCell="A5" sqref="A5"/>
      <selection pane="bottomRight" activeCell="E27" sqref="E27"/>
    </sheetView>
  </sheetViews>
  <sheetFormatPr defaultRowHeight="15"/>
  <cols>
    <col min="1" max="1" width="23" customWidth="1"/>
    <col min="2" max="2" width="6.28515625" customWidth="1"/>
    <col min="3" max="3" width="7.140625" bestFit="1" customWidth="1"/>
    <col min="4" max="5" width="7.42578125" bestFit="1" customWidth="1"/>
    <col min="6" max="6" width="6.42578125" style="35" bestFit="1" customWidth="1"/>
    <col min="7" max="7" width="7.42578125" style="35" bestFit="1" customWidth="1"/>
    <col min="8" max="8" width="6.42578125" style="35" bestFit="1" customWidth="1"/>
    <col min="9" max="9" width="6.42578125" bestFit="1" customWidth="1"/>
    <col min="10" max="10" width="6.42578125" style="1" bestFit="1" customWidth="1"/>
    <col min="11" max="11" width="5.42578125" style="1" bestFit="1" customWidth="1"/>
    <col min="12" max="12" width="6.42578125" style="35" bestFit="1" customWidth="1"/>
    <col min="13" max="13" width="8.140625" style="35" bestFit="1" customWidth="1"/>
    <col min="14" max="14" width="6" style="35" bestFit="1" customWidth="1"/>
    <col min="15" max="15" width="6.42578125" style="1" bestFit="1" customWidth="1"/>
    <col min="16" max="16" width="6.42578125" style="35" bestFit="1" customWidth="1"/>
    <col min="17" max="17" width="6" style="35" bestFit="1" customWidth="1"/>
    <col min="18" max="18" width="5.42578125" style="35" bestFit="1" customWidth="1"/>
    <col min="19" max="19" width="6.42578125" style="1" bestFit="1" customWidth="1"/>
    <col min="20" max="20" width="5.7109375" style="1" bestFit="1" customWidth="1"/>
    <col min="21" max="21" width="5.7109375" bestFit="1" customWidth="1"/>
  </cols>
  <sheetData>
    <row r="1" spans="1:21">
      <c r="A1" s="56" t="s">
        <v>50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ht="8.25" customHeight="1">
      <c r="A2" s="2"/>
      <c r="B2" s="2"/>
      <c r="C2" s="2"/>
      <c r="D2" s="2"/>
      <c r="E2" s="1"/>
      <c r="I2" s="1"/>
      <c r="U2" s="1"/>
    </row>
    <row r="3" spans="1:21" ht="73.5" customHeight="1">
      <c r="A3" s="15"/>
      <c r="B3" s="16" t="s">
        <v>51</v>
      </c>
      <c r="C3" s="10" t="s">
        <v>34</v>
      </c>
      <c r="D3" s="9" t="s">
        <v>0</v>
      </c>
      <c r="E3" s="17" t="s">
        <v>58</v>
      </c>
      <c r="F3" s="17" t="s">
        <v>61</v>
      </c>
      <c r="G3" s="17" t="s">
        <v>1</v>
      </c>
      <c r="H3" s="17" t="s">
        <v>55</v>
      </c>
      <c r="I3" s="17" t="s">
        <v>2</v>
      </c>
      <c r="J3" s="17" t="s">
        <v>15</v>
      </c>
      <c r="K3" s="17" t="s">
        <v>20</v>
      </c>
      <c r="L3" s="17" t="s">
        <v>43</v>
      </c>
      <c r="M3" s="17" t="s">
        <v>37</v>
      </c>
      <c r="N3" s="17" t="s">
        <v>44</v>
      </c>
      <c r="O3" s="17" t="s">
        <v>14</v>
      </c>
      <c r="P3" s="17" t="s">
        <v>21</v>
      </c>
      <c r="Q3" s="17" t="s">
        <v>56</v>
      </c>
      <c r="R3" s="17" t="s">
        <v>57</v>
      </c>
      <c r="S3" s="17" t="s">
        <v>6</v>
      </c>
      <c r="T3" s="17" t="s">
        <v>16</v>
      </c>
      <c r="U3" s="17" t="s">
        <v>39</v>
      </c>
    </row>
    <row r="4" spans="1:21">
      <c r="A4" s="8"/>
      <c r="B4" s="8"/>
      <c r="C4" s="8"/>
      <c r="D4" s="8"/>
      <c r="E4" s="26">
        <v>1551</v>
      </c>
      <c r="F4" s="26">
        <v>4134</v>
      </c>
      <c r="G4" s="26">
        <v>5002</v>
      </c>
      <c r="H4" s="26">
        <v>5005</v>
      </c>
      <c r="I4" s="26">
        <v>506</v>
      </c>
      <c r="J4" s="26">
        <v>5500</v>
      </c>
      <c r="K4" s="26">
        <v>5503</v>
      </c>
      <c r="L4" s="26">
        <v>5505</v>
      </c>
      <c r="M4" s="26">
        <v>5511</v>
      </c>
      <c r="N4" s="26">
        <v>5513</v>
      </c>
      <c r="O4" s="26">
        <v>5514</v>
      </c>
      <c r="P4" s="26">
        <v>5515</v>
      </c>
      <c r="Q4" s="26">
        <v>5516</v>
      </c>
      <c r="R4" s="26">
        <v>5522</v>
      </c>
      <c r="S4" s="26">
        <v>5524</v>
      </c>
      <c r="T4" s="26">
        <v>5525</v>
      </c>
      <c r="U4" s="26">
        <v>608</v>
      </c>
    </row>
    <row r="5" spans="1:21">
      <c r="A5" s="28" t="s">
        <v>40</v>
      </c>
      <c r="B5" s="29">
        <v>9212</v>
      </c>
      <c r="C5" s="29"/>
      <c r="D5" s="20">
        <f t="shared" ref="D5:D26" si="0">SUM(E5:U5)</f>
        <v>16385</v>
      </c>
      <c r="E5" s="30">
        <f>SUM(E6:E11)</f>
        <v>0</v>
      </c>
      <c r="F5" s="30">
        <f>SUM(F6:F11)</f>
        <v>0</v>
      </c>
      <c r="G5" s="30">
        <f>SUM(G6:G11)</f>
        <v>3342</v>
      </c>
      <c r="H5" s="30">
        <f>SUM(H6:H11)</f>
        <v>0</v>
      </c>
      <c r="I5" s="30">
        <f t="shared" ref="I5:U5" si="1">SUM(I6:I11)</f>
        <v>1130</v>
      </c>
      <c r="J5" s="30">
        <f t="shared" si="1"/>
        <v>0</v>
      </c>
      <c r="K5" s="30">
        <f t="shared" si="1"/>
        <v>0</v>
      </c>
      <c r="L5" s="30">
        <f t="shared" ref="L5" si="2">SUM(L6:L11)</f>
        <v>2273</v>
      </c>
      <c r="M5" s="30">
        <f t="shared" ref="M5:R5" si="3">SUM(M6:M11)</f>
        <v>333</v>
      </c>
      <c r="N5" s="30">
        <f t="shared" si="3"/>
        <v>0</v>
      </c>
      <c r="O5" s="30">
        <f t="shared" si="3"/>
        <v>0</v>
      </c>
      <c r="P5" s="30">
        <f t="shared" si="3"/>
        <v>0</v>
      </c>
      <c r="Q5" s="30">
        <f t="shared" si="3"/>
        <v>0</v>
      </c>
      <c r="R5" s="30">
        <f t="shared" si="3"/>
        <v>0</v>
      </c>
      <c r="S5" s="30">
        <f t="shared" si="1"/>
        <v>9307</v>
      </c>
      <c r="T5" s="30">
        <f t="shared" si="1"/>
        <v>0</v>
      </c>
      <c r="U5" s="30">
        <f t="shared" si="1"/>
        <v>0</v>
      </c>
    </row>
    <row r="6" spans="1:21">
      <c r="A6" s="25" t="s">
        <v>36</v>
      </c>
      <c r="B6" s="8"/>
      <c r="C6" s="8" t="s">
        <v>7</v>
      </c>
      <c r="D6" s="32">
        <f t="shared" si="0"/>
        <v>667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>
        <v>667</v>
      </c>
      <c r="T6" s="18"/>
      <c r="U6" s="18"/>
    </row>
    <row r="7" spans="1:21">
      <c r="A7" s="25" t="s">
        <v>36</v>
      </c>
      <c r="B7" s="8"/>
      <c r="C7" s="8" t="s">
        <v>8</v>
      </c>
      <c r="D7" s="32">
        <f t="shared" si="0"/>
        <v>333</v>
      </c>
      <c r="E7" s="22"/>
      <c r="F7" s="22"/>
      <c r="G7" s="22"/>
      <c r="H7" s="22"/>
      <c r="I7" s="22"/>
      <c r="J7" s="22"/>
      <c r="K7" s="22"/>
      <c r="L7" s="22"/>
      <c r="M7" s="22">
        <v>333</v>
      </c>
      <c r="N7" s="22"/>
      <c r="O7" s="22"/>
      <c r="P7" s="22"/>
      <c r="Q7" s="22"/>
      <c r="R7" s="22"/>
      <c r="S7" s="22"/>
      <c r="T7" s="22"/>
      <c r="U7" s="22"/>
    </row>
    <row r="8" spans="1:21">
      <c r="A8" s="19" t="s">
        <v>11</v>
      </c>
      <c r="B8" s="8"/>
      <c r="C8" s="8" t="s">
        <v>9</v>
      </c>
      <c r="D8" s="32">
        <f t="shared" si="0"/>
        <v>4472</v>
      </c>
      <c r="E8" s="22"/>
      <c r="F8" s="22"/>
      <c r="G8" s="22">
        <v>3342</v>
      </c>
      <c r="H8" s="22"/>
      <c r="I8" s="22">
        <v>1130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>
      <c r="A9" s="19" t="s">
        <v>46</v>
      </c>
      <c r="B9" s="8"/>
      <c r="C9" s="8" t="s">
        <v>7</v>
      </c>
      <c r="D9" s="32">
        <f t="shared" si="0"/>
        <v>2273</v>
      </c>
      <c r="E9" s="22"/>
      <c r="F9" s="22"/>
      <c r="G9" s="22"/>
      <c r="H9" s="22"/>
      <c r="I9" s="22"/>
      <c r="J9" s="22"/>
      <c r="K9" s="22"/>
      <c r="L9" s="22">
        <v>2273</v>
      </c>
      <c r="M9" s="22"/>
      <c r="N9" s="22"/>
      <c r="O9" s="22"/>
      <c r="P9" s="22"/>
      <c r="Q9" s="22"/>
      <c r="R9" s="22"/>
      <c r="S9" s="22"/>
      <c r="T9" s="22"/>
      <c r="U9" s="22"/>
    </row>
    <row r="10" spans="1:21">
      <c r="A10" s="19" t="s">
        <v>12</v>
      </c>
      <c r="B10" s="23"/>
      <c r="C10" s="21" t="s">
        <v>7</v>
      </c>
      <c r="D10" s="32">
        <f t="shared" si="0"/>
        <v>6624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>
        <v>6624</v>
      </c>
      <c r="T10" s="22"/>
      <c r="U10" s="22"/>
    </row>
    <row r="11" spans="1:21" s="1" customFormat="1">
      <c r="A11" s="19" t="s">
        <v>12</v>
      </c>
      <c r="B11" s="23"/>
      <c r="C11" s="21" t="s">
        <v>8</v>
      </c>
      <c r="D11" s="32">
        <f t="shared" si="0"/>
        <v>2016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>
        <v>2016</v>
      </c>
      <c r="T11" s="22"/>
      <c r="U11" s="22"/>
    </row>
    <row r="12" spans="1:21" s="35" customFormat="1">
      <c r="A12" s="31" t="s">
        <v>41</v>
      </c>
      <c r="B12" s="54" t="s">
        <v>42</v>
      </c>
      <c r="C12" s="27"/>
      <c r="D12" s="20">
        <f t="shared" si="0"/>
        <v>49741</v>
      </c>
      <c r="E12" s="30">
        <f>SUM(E13:E16)</f>
        <v>0</v>
      </c>
      <c r="F12" s="30">
        <f>SUM(F13:F16)</f>
        <v>0</v>
      </c>
      <c r="G12" s="30">
        <f>SUM(G13:G16)</f>
        <v>36942</v>
      </c>
      <c r="H12" s="30">
        <f t="shared" ref="H12:R12" si="4">SUM(H13:H16)</f>
        <v>0</v>
      </c>
      <c r="I12" s="30">
        <f t="shared" si="4"/>
        <v>12488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30">
        <f t="shared" si="4"/>
        <v>0</v>
      </c>
      <c r="P12" s="30">
        <f t="shared" si="4"/>
        <v>0</v>
      </c>
      <c r="Q12" s="30">
        <f t="shared" si="4"/>
        <v>0</v>
      </c>
      <c r="R12" s="30">
        <f t="shared" si="4"/>
        <v>0</v>
      </c>
      <c r="S12" s="30">
        <f t="shared" ref="S12:U12" si="5">SUM(S13:S16)</f>
        <v>311</v>
      </c>
      <c r="T12" s="30">
        <f t="shared" si="5"/>
        <v>0</v>
      </c>
      <c r="U12" s="30">
        <f t="shared" si="5"/>
        <v>0</v>
      </c>
    </row>
    <row r="13" spans="1:21" s="35" customFormat="1">
      <c r="A13" s="19" t="s">
        <v>38</v>
      </c>
      <c r="B13" s="23"/>
      <c r="C13" s="21" t="s">
        <v>9</v>
      </c>
      <c r="D13" s="32">
        <f t="shared" si="0"/>
        <v>2007</v>
      </c>
      <c r="E13" s="22"/>
      <c r="F13" s="22"/>
      <c r="G13" s="22">
        <v>1500</v>
      </c>
      <c r="H13" s="22"/>
      <c r="I13" s="22">
        <v>507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s="35" customFormat="1">
      <c r="A14" s="19" t="s">
        <v>11</v>
      </c>
      <c r="B14" s="23"/>
      <c r="C14" s="21" t="s">
        <v>9</v>
      </c>
      <c r="D14" s="32">
        <f t="shared" si="0"/>
        <v>16830</v>
      </c>
      <c r="E14" s="22"/>
      <c r="F14" s="22"/>
      <c r="G14" s="22">
        <v>12578</v>
      </c>
      <c r="H14" s="22"/>
      <c r="I14" s="22">
        <v>4252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s="35" customFormat="1">
      <c r="A15" s="19" t="s">
        <v>47</v>
      </c>
      <c r="B15" s="23"/>
      <c r="C15" s="21" t="s">
        <v>7</v>
      </c>
      <c r="D15" s="32">
        <f t="shared" si="0"/>
        <v>311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>
        <v>311</v>
      </c>
      <c r="T15" s="22"/>
      <c r="U15" s="22"/>
    </row>
    <row r="16" spans="1:21" s="35" customFormat="1">
      <c r="A16" s="19" t="s">
        <v>12</v>
      </c>
      <c r="B16" s="23"/>
      <c r="C16" s="21" t="s">
        <v>9</v>
      </c>
      <c r="D16" s="32">
        <f t="shared" si="0"/>
        <v>30593</v>
      </c>
      <c r="E16" s="22"/>
      <c r="F16" s="22"/>
      <c r="G16" s="22">
        <v>22864</v>
      </c>
      <c r="H16" s="22"/>
      <c r="I16" s="22">
        <v>7729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1:21" ht="26.25">
      <c r="A17" s="31" t="s">
        <v>10</v>
      </c>
      <c r="B17" s="54" t="s">
        <v>45</v>
      </c>
      <c r="C17" s="27"/>
      <c r="D17" s="20">
        <f t="shared" si="0"/>
        <v>94635</v>
      </c>
      <c r="E17" s="30">
        <f>SUM(E18:E22)</f>
        <v>0</v>
      </c>
      <c r="F17" s="30">
        <f>SUM(F18:F22)</f>
        <v>0</v>
      </c>
      <c r="G17" s="30">
        <f>SUM(G18:G22)</f>
        <v>42040</v>
      </c>
      <c r="H17" s="30">
        <f t="shared" ref="H17:R17" si="6">SUM(H18:H22)</f>
        <v>0</v>
      </c>
      <c r="I17" s="30">
        <f t="shared" si="6"/>
        <v>14210</v>
      </c>
      <c r="J17" s="30">
        <f t="shared" si="6"/>
        <v>22807</v>
      </c>
      <c r="K17" s="30">
        <f t="shared" si="6"/>
        <v>1445</v>
      </c>
      <c r="L17" s="30">
        <f t="shared" si="6"/>
        <v>3066</v>
      </c>
      <c r="M17" s="30">
        <f t="shared" si="6"/>
        <v>3614</v>
      </c>
      <c r="N17" s="30">
        <f t="shared" si="6"/>
        <v>1378</v>
      </c>
      <c r="O17" s="30">
        <f t="shared" si="6"/>
        <v>5400</v>
      </c>
      <c r="P17" s="30">
        <f t="shared" si="6"/>
        <v>0</v>
      </c>
      <c r="Q17" s="30">
        <f t="shared" si="6"/>
        <v>0</v>
      </c>
      <c r="R17" s="30">
        <f t="shared" si="6"/>
        <v>0</v>
      </c>
      <c r="S17" s="30">
        <f t="shared" ref="S17:U17" si="7">SUM(S18:S22)</f>
        <v>675</v>
      </c>
      <c r="T17" s="30">
        <f t="shared" si="7"/>
        <v>0</v>
      </c>
      <c r="U17" s="30">
        <f t="shared" si="7"/>
        <v>0</v>
      </c>
    </row>
    <row r="18" spans="1:21" s="1" customFormat="1">
      <c r="A18" s="19" t="s">
        <v>38</v>
      </c>
      <c r="B18" s="23"/>
      <c r="C18" s="21" t="s">
        <v>8</v>
      </c>
      <c r="D18" s="32">
        <f t="shared" si="0"/>
        <v>3614</v>
      </c>
      <c r="E18" s="22"/>
      <c r="F18" s="22"/>
      <c r="G18" s="22"/>
      <c r="H18" s="22"/>
      <c r="I18" s="22"/>
      <c r="J18" s="22"/>
      <c r="K18" s="22"/>
      <c r="L18" s="22"/>
      <c r="M18" s="22">
        <v>3614</v>
      </c>
      <c r="P18" s="35"/>
      <c r="Q18" s="35"/>
      <c r="R18" s="35"/>
      <c r="S18" s="22"/>
      <c r="T18" s="22"/>
      <c r="U18" s="22"/>
    </row>
    <row r="19" spans="1:21" s="35" customFormat="1">
      <c r="A19" s="19" t="s">
        <v>38</v>
      </c>
      <c r="B19" s="23"/>
      <c r="C19" s="21" t="s">
        <v>9</v>
      </c>
      <c r="D19" s="32">
        <f t="shared" si="0"/>
        <v>35110</v>
      </c>
      <c r="E19" s="22"/>
      <c r="F19" s="22"/>
      <c r="G19" s="22">
        <v>26240</v>
      </c>
      <c r="H19" s="22"/>
      <c r="I19" s="22">
        <v>8870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:21" s="1" customFormat="1">
      <c r="A20" s="19" t="s">
        <v>11</v>
      </c>
      <c r="B20" s="23"/>
      <c r="C20" s="21" t="s">
        <v>9</v>
      </c>
      <c r="D20" s="32">
        <f t="shared" si="0"/>
        <v>8829</v>
      </c>
      <c r="E20" s="22"/>
      <c r="F20" s="22"/>
      <c r="G20" s="22"/>
      <c r="H20" s="22"/>
      <c r="I20" s="22"/>
      <c r="J20" s="22">
        <v>8763</v>
      </c>
      <c r="K20" s="22"/>
      <c r="L20" s="22">
        <v>66</v>
      </c>
      <c r="M20" s="22"/>
      <c r="N20" s="22"/>
      <c r="O20" s="22"/>
      <c r="P20" s="22"/>
      <c r="Q20" s="22"/>
      <c r="R20" s="22"/>
      <c r="S20" s="22"/>
      <c r="T20" s="22"/>
      <c r="U20" s="22"/>
    </row>
    <row r="21" spans="1:21" s="35" customFormat="1">
      <c r="A21" s="19" t="s">
        <v>12</v>
      </c>
      <c r="B21" s="23"/>
      <c r="C21" s="21" t="s">
        <v>9</v>
      </c>
      <c r="D21" s="32">
        <f t="shared" si="0"/>
        <v>46407</v>
      </c>
      <c r="E21" s="22"/>
      <c r="F21" s="22"/>
      <c r="G21" s="22">
        <v>15800</v>
      </c>
      <c r="H21" s="22"/>
      <c r="I21" s="22">
        <v>5340</v>
      </c>
      <c r="J21" s="22">
        <v>14044</v>
      </c>
      <c r="K21" s="22">
        <v>1445</v>
      </c>
      <c r="L21" s="22">
        <v>3000</v>
      </c>
      <c r="M21" s="22"/>
      <c r="N21" s="22">
        <v>1378</v>
      </c>
      <c r="O21" s="22">
        <v>5400</v>
      </c>
      <c r="P21" s="22"/>
      <c r="Q21" s="22"/>
      <c r="R21" s="22"/>
      <c r="S21" s="22"/>
      <c r="T21" s="22"/>
      <c r="U21" s="22"/>
    </row>
    <row r="22" spans="1:21" s="1" customFormat="1">
      <c r="A22" s="19" t="s">
        <v>12</v>
      </c>
      <c r="B22" s="23"/>
      <c r="C22" s="21" t="s">
        <v>7</v>
      </c>
      <c r="D22" s="32">
        <f t="shared" si="0"/>
        <v>675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>
        <v>675</v>
      </c>
      <c r="T22" s="22"/>
      <c r="U22" s="22"/>
    </row>
    <row r="23" spans="1:21" s="1" customFormat="1" ht="26.25">
      <c r="A23" s="31" t="s">
        <v>48</v>
      </c>
      <c r="B23" s="54" t="s">
        <v>49</v>
      </c>
      <c r="C23" s="27" t="s">
        <v>7</v>
      </c>
      <c r="D23" s="20">
        <f t="shared" si="0"/>
        <v>2283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>
        <v>2283</v>
      </c>
      <c r="T23" s="30"/>
      <c r="U23" s="30"/>
    </row>
    <row r="24" spans="1:21" s="1" customFormat="1">
      <c r="A24" s="31" t="s">
        <v>12</v>
      </c>
      <c r="B24" s="10">
        <v>9602</v>
      </c>
      <c r="C24" s="27" t="s">
        <v>9</v>
      </c>
      <c r="D24" s="20">
        <f t="shared" si="0"/>
        <v>2700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>
        <v>2700</v>
      </c>
    </row>
    <row r="25" spans="1:21" s="33" customFormat="1" ht="26.25">
      <c r="A25" s="31" t="s">
        <v>52</v>
      </c>
      <c r="B25" s="10"/>
      <c r="C25" s="27"/>
      <c r="D25" s="20">
        <f t="shared" si="0"/>
        <v>553228</v>
      </c>
      <c r="E25" s="30">
        <f>SUM(E26:E29)</f>
        <v>301799</v>
      </c>
      <c r="F25" s="30">
        <f>SUM(F26:F29)</f>
        <v>10071</v>
      </c>
      <c r="G25" s="30">
        <f>SUM(G26:G29)</f>
        <v>46984</v>
      </c>
      <c r="H25" s="30">
        <f>SUM(H26:H29)</f>
        <v>11000</v>
      </c>
      <c r="I25" s="30">
        <f t="shared" ref="I25:U25" si="8">SUM(I26:I29)</f>
        <v>17273</v>
      </c>
      <c r="J25" s="30">
        <f t="shared" si="8"/>
        <v>13600</v>
      </c>
      <c r="K25" s="30">
        <f t="shared" si="8"/>
        <v>3000</v>
      </c>
      <c r="L25" s="30">
        <f t="shared" si="8"/>
        <v>21800</v>
      </c>
      <c r="M25" s="30">
        <f t="shared" si="8"/>
        <v>11500</v>
      </c>
      <c r="N25" s="30">
        <f t="shared" si="8"/>
        <v>-4000</v>
      </c>
      <c r="O25" s="30">
        <f t="shared" si="8"/>
        <v>34500</v>
      </c>
      <c r="P25" s="30">
        <f t="shared" ref="P25" si="9">SUM(P26:P29)</f>
        <v>17000</v>
      </c>
      <c r="Q25" s="30">
        <f t="shared" ref="Q25:R25" si="10">SUM(Q26:Q29)</f>
        <v>-1739</v>
      </c>
      <c r="R25" s="30">
        <f t="shared" si="10"/>
        <v>2000</v>
      </c>
      <c r="S25" s="30">
        <f t="shared" si="8"/>
        <v>59840</v>
      </c>
      <c r="T25" s="30">
        <f t="shared" si="8"/>
        <v>8500</v>
      </c>
      <c r="U25" s="30">
        <f t="shared" si="8"/>
        <v>100</v>
      </c>
    </row>
    <row r="26" spans="1:21" s="11" customFormat="1" ht="26.25">
      <c r="A26" s="19" t="s">
        <v>53</v>
      </c>
      <c r="B26" s="55" t="s">
        <v>54</v>
      </c>
      <c r="C26" s="21" t="s">
        <v>9</v>
      </c>
      <c r="D26" s="32">
        <f t="shared" si="0"/>
        <v>178493</v>
      </c>
      <c r="E26" s="22"/>
      <c r="F26" s="22"/>
      <c r="G26" s="22"/>
      <c r="H26" s="22">
        <v>11000</v>
      </c>
      <c r="I26" s="22">
        <v>1392</v>
      </c>
      <c r="J26" s="22">
        <v>13600</v>
      </c>
      <c r="K26" s="22">
        <v>3000</v>
      </c>
      <c r="L26" s="22">
        <v>21800</v>
      </c>
      <c r="M26" s="22">
        <v>11500</v>
      </c>
      <c r="N26" s="22">
        <v>-4000</v>
      </c>
      <c r="O26" s="22">
        <v>34500</v>
      </c>
      <c r="P26" s="22">
        <v>17000</v>
      </c>
      <c r="Q26" s="22">
        <v>-1739</v>
      </c>
      <c r="R26" s="22">
        <v>2000</v>
      </c>
      <c r="S26" s="22">
        <v>59840</v>
      </c>
      <c r="T26" s="22">
        <v>8500</v>
      </c>
      <c r="U26" s="22">
        <v>100</v>
      </c>
    </row>
    <row r="27" spans="1:21" s="11" customFormat="1" ht="26.25">
      <c r="A27" s="19" t="s">
        <v>53</v>
      </c>
      <c r="B27" s="55" t="s">
        <v>54</v>
      </c>
      <c r="C27" s="21" t="s">
        <v>9</v>
      </c>
      <c r="D27" s="32">
        <f t="shared" ref="D27:D28" si="11">SUM(E27:U27)</f>
        <v>301799</v>
      </c>
      <c r="E27" s="22">
        <v>301799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s="11" customFormat="1" ht="26.25">
      <c r="A28" s="19" t="s">
        <v>59</v>
      </c>
      <c r="B28" s="55" t="s">
        <v>60</v>
      </c>
      <c r="C28" s="21" t="s">
        <v>9</v>
      </c>
      <c r="D28" s="32">
        <f t="shared" si="11"/>
        <v>9336</v>
      </c>
      <c r="E28" s="22"/>
      <c r="F28" s="22">
        <v>9336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1" s="11" customFormat="1" ht="26.25">
      <c r="A29" s="19" t="s">
        <v>62</v>
      </c>
      <c r="B29" s="55" t="s">
        <v>63</v>
      </c>
      <c r="C29" s="21" t="s">
        <v>9</v>
      </c>
      <c r="D29" s="32">
        <f>SUM(E29:U29)</f>
        <v>63600</v>
      </c>
      <c r="E29" s="22"/>
      <c r="F29" s="22">
        <v>735</v>
      </c>
      <c r="G29" s="22">
        <v>46984</v>
      </c>
      <c r="H29" s="22"/>
      <c r="I29" s="22">
        <v>15881</v>
      </c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>
      <c r="A30" s="6" t="s">
        <v>13</v>
      </c>
      <c r="B30" s="24"/>
      <c r="C30" s="27"/>
      <c r="D30" s="20">
        <f>SUM(E30:U30)</f>
        <v>718972</v>
      </c>
      <c r="E30" s="7">
        <f t="shared" ref="E30:U30" si="12">SUM(E25,E24,E23,E17,E12,E5)</f>
        <v>301799</v>
      </c>
      <c r="F30" s="7">
        <f t="shared" si="12"/>
        <v>10071</v>
      </c>
      <c r="G30" s="7">
        <f t="shared" si="12"/>
        <v>129308</v>
      </c>
      <c r="H30" s="7">
        <f t="shared" si="12"/>
        <v>11000</v>
      </c>
      <c r="I30" s="7">
        <f t="shared" si="12"/>
        <v>45101</v>
      </c>
      <c r="J30" s="7">
        <f t="shared" si="12"/>
        <v>36407</v>
      </c>
      <c r="K30" s="7">
        <f t="shared" si="12"/>
        <v>4445</v>
      </c>
      <c r="L30" s="7">
        <f t="shared" si="12"/>
        <v>27139</v>
      </c>
      <c r="M30" s="7">
        <f t="shared" si="12"/>
        <v>15447</v>
      </c>
      <c r="N30" s="7">
        <f t="shared" si="12"/>
        <v>-2622</v>
      </c>
      <c r="O30" s="7">
        <f t="shared" si="12"/>
        <v>39900</v>
      </c>
      <c r="P30" s="7">
        <f t="shared" si="12"/>
        <v>17000</v>
      </c>
      <c r="Q30" s="7">
        <f t="shared" si="12"/>
        <v>-1739</v>
      </c>
      <c r="R30" s="7">
        <f t="shared" si="12"/>
        <v>2000</v>
      </c>
      <c r="S30" s="7">
        <f t="shared" si="12"/>
        <v>72416</v>
      </c>
      <c r="T30" s="7">
        <f t="shared" si="12"/>
        <v>8500</v>
      </c>
      <c r="U30" s="7">
        <f t="shared" si="12"/>
        <v>2800</v>
      </c>
    </row>
    <row r="31" spans="1:21">
      <c r="A31" s="12" t="s">
        <v>64</v>
      </c>
      <c r="B31" s="12"/>
      <c r="C31" s="13"/>
      <c r="D31" s="1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>
      <c r="B32" s="12"/>
      <c r="C32" s="13"/>
      <c r="D32" s="1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7.5" customHeight="1">
      <c r="A33" s="1"/>
      <c r="B33" s="1"/>
      <c r="C33" s="1"/>
      <c r="D33" s="1"/>
      <c r="E33" s="3"/>
      <c r="F33" s="3"/>
      <c r="G33" s="3"/>
      <c r="H33" s="3"/>
      <c r="I33" s="1"/>
      <c r="U33" s="1"/>
    </row>
    <row r="34" spans="1:21">
      <c r="A34" s="4"/>
      <c r="B34" s="4"/>
      <c r="C34" s="1"/>
      <c r="D34" s="1"/>
      <c r="E34" s="3"/>
      <c r="F34" s="3"/>
      <c r="G34" s="3"/>
      <c r="H34" s="3"/>
      <c r="I34" s="1"/>
      <c r="U34" s="1"/>
    </row>
    <row r="35" spans="1:21">
      <c r="A35" s="4"/>
      <c r="B35" s="4"/>
      <c r="C35" s="1"/>
      <c r="D35" s="1"/>
      <c r="E35" s="3"/>
      <c r="F35" s="3"/>
      <c r="G35" s="3"/>
      <c r="H35" s="3"/>
      <c r="I35" s="1"/>
      <c r="U35" s="1"/>
    </row>
    <row r="36" spans="1:21">
      <c r="A36" s="5"/>
      <c r="B36" s="5"/>
      <c r="C36" s="1"/>
      <c r="D36" s="1"/>
      <c r="E36" s="1"/>
      <c r="I36" s="1"/>
      <c r="U36" s="1"/>
    </row>
    <row r="37" spans="1:21">
      <c r="A37" s="5"/>
      <c r="B37" s="5"/>
      <c r="C37" s="1"/>
      <c r="D37" s="1"/>
      <c r="E37" s="1"/>
      <c r="I37" s="1"/>
      <c r="U37" s="1"/>
    </row>
  </sheetData>
  <autoFilter ref="A3:U31"/>
  <mergeCells count="1">
    <mergeCell ref="A1:U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&amp;RLisa 1
Tartu Linnavalitsuse 03.02.2015. a 
korralduse nr juurde</oddHeader>
    <oddFooter>&amp;L
/allkirjastatud digitaalselt/
Jüri Mölder
Linnasekretär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D6" activeCellId="1" sqref="D8 D6"/>
    </sheetView>
  </sheetViews>
  <sheetFormatPr defaultRowHeight="15"/>
  <cols>
    <col min="1" max="1" width="26.7109375" bestFit="1" customWidth="1"/>
    <col min="3" max="3" width="9.140625" style="35"/>
    <col min="5" max="6" width="9.140625" style="35"/>
    <col min="11" max="11" width="9.140625" style="35"/>
  </cols>
  <sheetData>
    <row r="1" spans="1:11" s="35" customForma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s="35" customFormat="1" ht="30.75" customHeight="1">
      <c r="A2" s="59" t="s">
        <v>33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5" customFormat="1"/>
    <row r="4" spans="1:11" ht="84.75">
      <c r="A4" s="15"/>
      <c r="B4" s="10" t="s">
        <v>34</v>
      </c>
      <c r="C4" s="10" t="s">
        <v>29</v>
      </c>
      <c r="D4" s="9" t="s">
        <v>0</v>
      </c>
      <c r="E4" s="49" t="s">
        <v>27</v>
      </c>
      <c r="F4" s="49" t="s">
        <v>31</v>
      </c>
      <c r="G4" s="17" t="s">
        <v>23</v>
      </c>
      <c r="H4" s="17" t="s">
        <v>2</v>
      </c>
      <c r="I4" s="17" t="s">
        <v>32</v>
      </c>
      <c r="J4" s="17" t="s">
        <v>14</v>
      </c>
      <c r="K4" s="17" t="s">
        <v>25</v>
      </c>
    </row>
    <row r="5" spans="1:11">
      <c r="A5" s="8"/>
      <c r="B5" s="8"/>
      <c r="C5" s="8"/>
      <c r="D5" s="8"/>
      <c r="E5" s="8">
        <v>4130</v>
      </c>
      <c r="F5" s="8">
        <v>4131</v>
      </c>
      <c r="G5" s="26">
        <v>5001</v>
      </c>
      <c r="H5" s="26">
        <v>506</v>
      </c>
      <c r="I5" s="26">
        <v>5504</v>
      </c>
      <c r="J5" s="26">
        <v>5515</v>
      </c>
      <c r="K5" s="26">
        <v>5526</v>
      </c>
    </row>
    <row r="6" spans="1:11">
      <c r="A6" s="47" t="s">
        <v>22</v>
      </c>
      <c r="B6" s="8" t="s">
        <v>7</v>
      </c>
      <c r="C6" s="53" t="s">
        <v>30</v>
      </c>
      <c r="D6" s="32">
        <f>SUM(G6:K6)</f>
        <v>3534</v>
      </c>
      <c r="E6" s="32"/>
      <c r="F6" s="32"/>
      <c r="G6" s="34">
        <v>2637</v>
      </c>
      <c r="H6" s="34">
        <f>873+24</f>
        <v>897</v>
      </c>
      <c r="I6" s="34"/>
      <c r="J6" s="34"/>
      <c r="K6" s="34"/>
    </row>
    <row r="7" spans="1:11" ht="26.25">
      <c r="A7" s="47" t="s">
        <v>24</v>
      </c>
      <c r="B7" s="8" t="s">
        <v>35</v>
      </c>
      <c r="C7" s="51">
        <v>10121</v>
      </c>
      <c r="D7" s="32">
        <f>SUM(G7:K7)</f>
        <v>4571</v>
      </c>
      <c r="E7" s="32"/>
      <c r="F7" s="32"/>
      <c r="G7" s="22"/>
      <c r="H7" s="22"/>
      <c r="I7" s="22"/>
      <c r="J7" s="22"/>
      <c r="K7" s="22">
        <v>4571</v>
      </c>
    </row>
    <row r="8" spans="1:11" ht="26.25">
      <c r="A8" s="19" t="s">
        <v>26</v>
      </c>
      <c r="B8" s="21" t="s">
        <v>7</v>
      </c>
      <c r="C8" s="51">
        <v>10402</v>
      </c>
      <c r="D8" s="32">
        <f>SUM(E8:K8)</f>
        <v>3405</v>
      </c>
      <c r="E8" s="32">
        <v>3405</v>
      </c>
      <c r="F8" s="32"/>
      <c r="G8" s="22"/>
      <c r="H8" s="22"/>
      <c r="I8" s="22"/>
      <c r="J8" s="22"/>
      <c r="K8" s="22"/>
    </row>
    <row r="9" spans="1:11">
      <c r="A9" s="19" t="s">
        <v>28</v>
      </c>
      <c r="B9" s="21" t="s">
        <v>7</v>
      </c>
      <c r="C9" s="51">
        <v>10701</v>
      </c>
      <c r="D9" s="32">
        <f>SUM(E9:K9)</f>
        <v>98741</v>
      </c>
      <c r="E9" s="32"/>
      <c r="F9" s="32">
        <v>89752</v>
      </c>
      <c r="G9" s="22"/>
      <c r="H9" s="22"/>
      <c r="I9" s="22">
        <v>5000</v>
      </c>
      <c r="J9" s="22">
        <v>3989</v>
      </c>
      <c r="K9" s="22"/>
    </row>
    <row r="10" spans="1:11">
      <c r="A10" s="48" t="s">
        <v>13</v>
      </c>
      <c r="B10" s="27"/>
      <c r="C10" s="50"/>
      <c r="D10" s="20">
        <f>SUM(E10:K10)</f>
        <v>110251</v>
      </c>
      <c r="E10" s="20">
        <f>SUM(E6:E9)</f>
        <v>3405</v>
      </c>
      <c r="F10" s="20">
        <f t="shared" ref="F10:K10" si="0">SUM(F6:F9)</f>
        <v>89752</v>
      </c>
      <c r="G10" s="20">
        <f t="shared" si="0"/>
        <v>2637</v>
      </c>
      <c r="H10" s="20">
        <f t="shared" si="0"/>
        <v>897</v>
      </c>
      <c r="I10" s="20">
        <f t="shared" si="0"/>
        <v>5000</v>
      </c>
      <c r="J10" s="20">
        <f t="shared" si="0"/>
        <v>3989</v>
      </c>
      <c r="K10" s="20">
        <f t="shared" si="0"/>
        <v>4571</v>
      </c>
    </row>
    <row r="11" spans="1:11">
      <c r="A11" s="35" t="s">
        <v>65</v>
      </c>
    </row>
    <row r="13" spans="1:11">
      <c r="A13" s="52" t="s">
        <v>3</v>
      </c>
    </row>
    <row r="15" spans="1:11">
      <c r="A15" s="35" t="s">
        <v>4</v>
      </c>
    </row>
    <row r="16" spans="1:11">
      <c r="A16" s="35" t="s">
        <v>5</v>
      </c>
    </row>
  </sheetData>
  <mergeCells count="2">
    <mergeCell ref="A1:K1"/>
    <mergeCell ref="A2:K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&amp;RLisa 2
Tartu Linnavalitsuse 03.02.2015. a 
korralduse nr juurde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>
      <selection activeCell="C9" sqref="C9"/>
    </sheetView>
  </sheetViews>
  <sheetFormatPr defaultRowHeight="15"/>
  <cols>
    <col min="1" max="1" width="29.42578125" customWidth="1"/>
    <col min="2" max="2" width="23.5703125" style="35" bestFit="1" customWidth="1"/>
    <col min="3" max="3" width="26" style="35" customWidth="1"/>
    <col min="5" max="7" width="9.140625" style="35"/>
    <col min="9" max="10" width="9.140625" style="35"/>
  </cols>
  <sheetData>
    <row r="1" spans="1:14" s="35" customFormat="1">
      <c r="A1" s="59" t="s">
        <v>101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s="35" customFormat="1"/>
    <row r="3" spans="1:14" s="35" customFormat="1" ht="113.25">
      <c r="A3" s="110" t="s">
        <v>18</v>
      </c>
      <c r="B3" s="110" t="s">
        <v>103</v>
      </c>
      <c r="C3" s="110" t="s">
        <v>74</v>
      </c>
      <c r="D3" s="110" t="s">
        <v>19</v>
      </c>
      <c r="E3" s="113" t="s">
        <v>114</v>
      </c>
      <c r="F3" s="113" t="s">
        <v>111</v>
      </c>
      <c r="G3" s="113" t="s">
        <v>112</v>
      </c>
      <c r="H3" s="45" t="s">
        <v>121</v>
      </c>
      <c r="I3" s="46" t="s">
        <v>21</v>
      </c>
      <c r="J3" s="46" t="s">
        <v>120</v>
      </c>
      <c r="K3" s="45" t="s">
        <v>113</v>
      </c>
      <c r="L3" s="46" t="s">
        <v>107</v>
      </c>
      <c r="M3" s="36"/>
      <c r="N3" s="36"/>
    </row>
    <row r="4" spans="1:14" s="35" customFormat="1">
      <c r="A4" s="111"/>
      <c r="B4" s="111"/>
      <c r="C4" s="111"/>
      <c r="D4" s="111"/>
      <c r="E4" s="112">
        <v>4500</v>
      </c>
      <c r="F4" s="112">
        <v>50</v>
      </c>
      <c r="G4" s="112">
        <v>506</v>
      </c>
      <c r="H4" s="44">
        <v>5500</v>
      </c>
      <c r="I4" s="44">
        <v>5515</v>
      </c>
      <c r="J4" s="44">
        <v>5524</v>
      </c>
      <c r="K4" s="44">
        <v>5525</v>
      </c>
      <c r="L4" s="44">
        <v>5540</v>
      </c>
    </row>
    <row r="5" spans="1:14" s="35" customFormat="1">
      <c r="A5" s="37"/>
      <c r="B5" s="40" t="s">
        <v>17</v>
      </c>
      <c r="C5" s="40"/>
      <c r="D5" s="114">
        <f>SUM(E5:L5)</f>
        <v>62018.74</v>
      </c>
      <c r="E5" s="115">
        <f>SUM(E6:E9)</f>
        <v>8650</v>
      </c>
      <c r="F5" s="115">
        <f>SUM(F6:F9)</f>
        <v>18005</v>
      </c>
      <c r="G5" s="115">
        <f>SUM(G6:G9)</f>
        <v>6110</v>
      </c>
      <c r="H5" s="115">
        <f>SUM(H6:H9)</f>
        <v>3732</v>
      </c>
      <c r="I5" s="115">
        <f>SUM(I6:I9)</f>
        <v>4300</v>
      </c>
      <c r="J5" s="115">
        <f>SUM(J6:J9)</f>
        <v>1085</v>
      </c>
      <c r="K5" s="115">
        <f>SUM(K6:K9)</f>
        <v>19945</v>
      </c>
      <c r="L5" s="41">
        <f>SUM(L6:L9)</f>
        <v>191.74</v>
      </c>
    </row>
    <row r="6" spans="1:14" ht="45">
      <c r="A6" s="38" t="s">
        <v>102</v>
      </c>
      <c r="B6" s="39" t="s">
        <v>116</v>
      </c>
      <c r="C6" s="39" t="s">
        <v>104</v>
      </c>
      <c r="D6" s="115">
        <f t="shared" ref="D6:D9" si="0">SUM(E6:L6)</f>
        <v>11760</v>
      </c>
      <c r="E6" s="118"/>
      <c r="F6" s="118">
        <v>6000</v>
      </c>
      <c r="G6" s="118">
        <v>2028</v>
      </c>
      <c r="H6" s="118">
        <v>3732</v>
      </c>
      <c r="I6" s="118"/>
      <c r="J6" s="116"/>
      <c r="K6" s="116"/>
      <c r="L6" s="37"/>
    </row>
    <row r="7" spans="1:14" ht="30">
      <c r="A7" s="38" t="s">
        <v>115</v>
      </c>
      <c r="B7" s="39" t="s">
        <v>106</v>
      </c>
      <c r="C7" s="39" t="s">
        <v>105</v>
      </c>
      <c r="D7" s="114">
        <f t="shared" si="0"/>
        <v>191.74</v>
      </c>
      <c r="E7" s="118"/>
      <c r="F7" s="118"/>
      <c r="G7" s="118"/>
      <c r="H7" s="118"/>
      <c r="I7" s="118"/>
      <c r="J7" s="116"/>
      <c r="K7" s="116"/>
      <c r="L7" s="37">
        <v>191.74</v>
      </c>
    </row>
    <row r="8" spans="1:14" s="35" customFormat="1" ht="30">
      <c r="A8" s="38" t="s">
        <v>108</v>
      </c>
      <c r="B8" s="39" t="s">
        <v>109</v>
      </c>
      <c r="C8" s="39" t="s">
        <v>110</v>
      </c>
      <c r="D8" s="115">
        <f t="shared" ref="D8" si="1">SUM(E8:L8)</f>
        <v>42950</v>
      </c>
      <c r="E8" s="118">
        <v>8650</v>
      </c>
      <c r="F8" s="118">
        <v>10408</v>
      </c>
      <c r="G8" s="118">
        <v>3542</v>
      </c>
      <c r="H8" s="118"/>
      <c r="I8" s="118">
        <v>4300</v>
      </c>
      <c r="J8" s="116"/>
      <c r="K8" s="116">
        <v>16050</v>
      </c>
      <c r="L8" s="37"/>
    </row>
    <row r="9" spans="1:14" s="35" customFormat="1" ht="45">
      <c r="A9" s="38" t="s">
        <v>119</v>
      </c>
      <c r="B9" s="39" t="s">
        <v>117</v>
      </c>
      <c r="C9" s="117" t="s">
        <v>118</v>
      </c>
      <c r="D9" s="115">
        <f t="shared" si="0"/>
        <v>7117</v>
      </c>
      <c r="E9" s="115"/>
      <c r="F9" s="118">
        <v>1597</v>
      </c>
      <c r="G9" s="118">
        <v>540</v>
      </c>
      <c r="H9" s="116"/>
      <c r="I9" s="116"/>
      <c r="J9" s="116">
        <v>1085</v>
      </c>
      <c r="K9" s="116">
        <v>3895</v>
      </c>
      <c r="L9" s="37"/>
    </row>
    <row r="11" spans="1:14">
      <c r="A11" s="42" t="s">
        <v>3</v>
      </c>
    </row>
    <row r="13" spans="1:14">
      <c r="A13" s="35" t="s">
        <v>4</v>
      </c>
    </row>
    <row r="14" spans="1:14">
      <c r="A14" s="43" t="s">
        <v>5</v>
      </c>
    </row>
  </sheetData>
  <mergeCells count="5">
    <mergeCell ref="A1:L1"/>
    <mergeCell ref="A3:A4"/>
    <mergeCell ref="B3:B4"/>
    <mergeCell ref="D3:D4"/>
    <mergeCell ref="C3:C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&amp;RLisa 3
Tartu Linnavalitsuse 03.02.2015. a 
korralduse nr juurde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103"/>
  <sheetViews>
    <sheetView workbookViewId="0">
      <selection activeCell="T36" sqref="T36"/>
    </sheetView>
  </sheetViews>
  <sheetFormatPr defaultRowHeight="15"/>
  <cols>
    <col min="1" max="1" width="25.5703125" style="2" customWidth="1"/>
    <col min="2" max="2" width="7.28515625" style="2" bestFit="1" customWidth="1"/>
    <col min="3" max="3" width="9.42578125" style="67" bestFit="1" customWidth="1"/>
    <col min="4" max="4" width="8" style="67" bestFit="1" customWidth="1"/>
    <col min="5" max="5" width="6.140625" style="67" bestFit="1" customWidth="1"/>
    <col min="6" max="8" width="6.85546875" style="67" bestFit="1" customWidth="1"/>
    <col min="9" max="9" width="5.5703125" style="68" bestFit="1" customWidth="1"/>
    <col min="10" max="10" width="6.85546875" style="68" bestFit="1" customWidth="1"/>
    <col min="11" max="11" width="7.28515625" style="67" bestFit="1" customWidth="1"/>
    <col min="12" max="12" width="6.28515625" style="68" bestFit="1" customWidth="1"/>
    <col min="13" max="14" width="6.85546875" style="67" bestFit="1" customWidth="1"/>
    <col min="15" max="15" width="6.28515625" style="68" bestFit="1" customWidth="1"/>
    <col min="16" max="16" width="8" style="68" bestFit="1" customWidth="1"/>
    <col min="17" max="17" width="7.28515625" style="67" bestFit="1" customWidth="1"/>
    <col min="18" max="18" width="9.140625" style="60"/>
    <col min="19" max="19" width="9.85546875" style="60" bestFit="1" customWidth="1"/>
    <col min="20" max="20" width="10.140625" style="60" bestFit="1" customWidth="1"/>
    <col min="21" max="24" width="9.140625" style="60"/>
    <col min="25" max="257" width="9.140625" style="2"/>
    <col min="258" max="258" width="31.28515625" style="2" customWidth="1"/>
    <col min="259" max="259" width="13.140625" style="2" customWidth="1"/>
    <col min="260" max="260" width="8" style="2" bestFit="1" customWidth="1"/>
    <col min="261" max="261" width="6.140625" style="2" bestFit="1" customWidth="1"/>
    <col min="262" max="264" width="6.85546875" style="2" bestFit="1" customWidth="1"/>
    <col min="265" max="265" width="5.5703125" style="2" bestFit="1" customWidth="1"/>
    <col min="266" max="266" width="6.85546875" style="2" bestFit="1" customWidth="1"/>
    <col min="267" max="267" width="9" style="2" bestFit="1" customWidth="1"/>
    <col min="268" max="268" width="6.28515625" style="2" bestFit="1" customWidth="1"/>
    <col min="269" max="270" width="6.85546875" style="2" bestFit="1" customWidth="1"/>
    <col min="271" max="271" width="6.28515625" style="2" bestFit="1" customWidth="1"/>
    <col min="272" max="272" width="8" style="2" bestFit="1" customWidth="1"/>
    <col min="273" max="273" width="7.28515625" style="2" bestFit="1" customWidth="1"/>
    <col min="274" max="274" width="9.140625" style="2"/>
    <col min="275" max="275" width="9.85546875" style="2" bestFit="1" customWidth="1"/>
    <col min="276" max="276" width="10.140625" style="2" bestFit="1" customWidth="1"/>
    <col min="277" max="513" width="9.140625" style="2"/>
    <col min="514" max="514" width="31.28515625" style="2" customWidth="1"/>
    <col min="515" max="515" width="13.140625" style="2" customWidth="1"/>
    <col min="516" max="516" width="8" style="2" bestFit="1" customWidth="1"/>
    <col min="517" max="517" width="6.140625" style="2" bestFit="1" customWidth="1"/>
    <col min="518" max="520" width="6.85546875" style="2" bestFit="1" customWidth="1"/>
    <col min="521" max="521" width="5.5703125" style="2" bestFit="1" customWidth="1"/>
    <col min="522" max="522" width="6.85546875" style="2" bestFit="1" customWidth="1"/>
    <col min="523" max="523" width="9" style="2" bestFit="1" customWidth="1"/>
    <col min="524" max="524" width="6.28515625" style="2" bestFit="1" customWidth="1"/>
    <col min="525" max="526" width="6.85546875" style="2" bestFit="1" customWidth="1"/>
    <col min="527" max="527" width="6.28515625" style="2" bestFit="1" customWidth="1"/>
    <col min="528" max="528" width="8" style="2" bestFit="1" customWidth="1"/>
    <col min="529" max="529" width="7.28515625" style="2" bestFit="1" customWidth="1"/>
    <col min="530" max="530" width="9.140625" style="2"/>
    <col min="531" max="531" width="9.85546875" style="2" bestFit="1" customWidth="1"/>
    <col min="532" max="532" width="10.140625" style="2" bestFit="1" customWidth="1"/>
    <col min="533" max="769" width="9.140625" style="2"/>
    <col min="770" max="770" width="31.28515625" style="2" customWidth="1"/>
    <col min="771" max="771" width="13.140625" style="2" customWidth="1"/>
    <col min="772" max="772" width="8" style="2" bestFit="1" customWidth="1"/>
    <col min="773" max="773" width="6.140625" style="2" bestFit="1" customWidth="1"/>
    <col min="774" max="776" width="6.85546875" style="2" bestFit="1" customWidth="1"/>
    <col min="777" max="777" width="5.5703125" style="2" bestFit="1" customWidth="1"/>
    <col min="778" max="778" width="6.85546875" style="2" bestFit="1" customWidth="1"/>
    <col min="779" max="779" width="9" style="2" bestFit="1" customWidth="1"/>
    <col min="780" max="780" width="6.28515625" style="2" bestFit="1" customWidth="1"/>
    <col min="781" max="782" width="6.85546875" style="2" bestFit="1" customWidth="1"/>
    <col min="783" max="783" width="6.28515625" style="2" bestFit="1" customWidth="1"/>
    <col min="784" max="784" width="8" style="2" bestFit="1" customWidth="1"/>
    <col min="785" max="785" width="7.28515625" style="2" bestFit="1" customWidth="1"/>
    <col min="786" max="786" width="9.140625" style="2"/>
    <col min="787" max="787" width="9.85546875" style="2" bestFit="1" customWidth="1"/>
    <col min="788" max="788" width="10.140625" style="2" bestFit="1" customWidth="1"/>
    <col min="789" max="1025" width="9.140625" style="2"/>
    <col min="1026" max="1026" width="31.28515625" style="2" customWidth="1"/>
    <col min="1027" max="1027" width="13.140625" style="2" customWidth="1"/>
    <col min="1028" max="1028" width="8" style="2" bestFit="1" customWidth="1"/>
    <col min="1029" max="1029" width="6.140625" style="2" bestFit="1" customWidth="1"/>
    <col min="1030" max="1032" width="6.85546875" style="2" bestFit="1" customWidth="1"/>
    <col min="1033" max="1033" width="5.5703125" style="2" bestFit="1" customWidth="1"/>
    <col min="1034" max="1034" width="6.85546875" style="2" bestFit="1" customWidth="1"/>
    <col min="1035" max="1035" width="9" style="2" bestFit="1" customWidth="1"/>
    <col min="1036" max="1036" width="6.28515625" style="2" bestFit="1" customWidth="1"/>
    <col min="1037" max="1038" width="6.85546875" style="2" bestFit="1" customWidth="1"/>
    <col min="1039" max="1039" width="6.28515625" style="2" bestFit="1" customWidth="1"/>
    <col min="1040" max="1040" width="8" style="2" bestFit="1" customWidth="1"/>
    <col min="1041" max="1041" width="7.28515625" style="2" bestFit="1" customWidth="1"/>
    <col min="1042" max="1042" width="9.140625" style="2"/>
    <col min="1043" max="1043" width="9.85546875" style="2" bestFit="1" customWidth="1"/>
    <col min="1044" max="1044" width="10.140625" style="2" bestFit="1" customWidth="1"/>
    <col min="1045" max="1281" width="9.140625" style="2"/>
    <col min="1282" max="1282" width="31.28515625" style="2" customWidth="1"/>
    <col min="1283" max="1283" width="13.140625" style="2" customWidth="1"/>
    <col min="1284" max="1284" width="8" style="2" bestFit="1" customWidth="1"/>
    <col min="1285" max="1285" width="6.140625" style="2" bestFit="1" customWidth="1"/>
    <col min="1286" max="1288" width="6.85546875" style="2" bestFit="1" customWidth="1"/>
    <col min="1289" max="1289" width="5.5703125" style="2" bestFit="1" customWidth="1"/>
    <col min="1290" max="1290" width="6.85546875" style="2" bestFit="1" customWidth="1"/>
    <col min="1291" max="1291" width="9" style="2" bestFit="1" customWidth="1"/>
    <col min="1292" max="1292" width="6.28515625" style="2" bestFit="1" customWidth="1"/>
    <col min="1293" max="1294" width="6.85546875" style="2" bestFit="1" customWidth="1"/>
    <col min="1295" max="1295" width="6.28515625" style="2" bestFit="1" customWidth="1"/>
    <col min="1296" max="1296" width="8" style="2" bestFit="1" customWidth="1"/>
    <col min="1297" max="1297" width="7.28515625" style="2" bestFit="1" customWidth="1"/>
    <col min="1298" max="1298" width="9.140625" style="2"/>
    <col min="1299" max="1299" width="9.85546875" style="2" bestFit="1" customWidth="1"/>
    <col min="1300" max="1300" width="10.140625" style="2" bestFit="1" customWidth="1"/>
    <col min="1301" max="1537" width="9.140625" style="2"/>
    <col min="1538" max="1538" width="31.28515625" style="2" customWidth="1"/>
    <col min="1539" max="1539" width="13.140625" style="2" customWidth="1"/>
    <col min="1540" max="1540" width="8" style="2" bestFit="1" customWidth="1"/>
    <col min="1541" max="1541" width="6.140625" style="2" bestFit="1" customWidth="1"/>
    <col min="1542" max="1544" width="6.85546875" style="2" bestFit="1" customWidth="1"/>
    <col min="1545" max="1545" width="5.5703125" style="2" bestFit="1" customWidth="1"/>
    <col min="1546" max="1546" width="6.85546875" style="2" bestFit="1" customWidth="1"/>
    <col min="1547" max="1547" width="9" style="2" bestFit="1" customWidth="1"/>
    <col min="1548" max="1548" width="6.28515625" style="2" bestFit="1" customWidth="1"/>
    <col min="1549" max="1550" width="6.85546875" style="2" bestFit="1" customWidth="1"/>
    <col min="1551" max="1551" width="6.28515625" style="2" bestFit="1" customWidth="1"/>
    <col min="1552" max="1552" width="8" style="2" bestFit="1" customWidth="1"/>
    <col min="1553" max="1553" width="7.28515625" style="2" bestFit="1" customWidth="1"/>
    <col min="1554" max="1554" width="9.140625" style="2"/>
    <col min="1555" max="1555" width="9.85546875" style="2" bestFit="1" customWidth="1"/>
    <col min="1556" max="1556" width="10.140625" style="2" bestFit="1" customWidth="1"/>
    <col min="1557" max="1793" width="9.140625" style="2"/>
    <col min="1794" max="1794" width="31.28515625" style="2" customWidth="1"/>
    <col min="1795" max="1795" width="13.140625" style="2" customWidth="1"/>
    <col min="1796" max="1796" width="8" style="2" bestFit="1" customWidth="1"/>
    <col min="1797" max="1797" width="6.140625" style="2" bestFit="1" customWidth="1"/>
    <col min="1798" max="1800" width="6.85546875" style="2" bestFit="1" customWidth="1"/>
    <col min="1801" max="1801" width="5.5703125" style="2" bestFit="1" customWidth="1"/>
    <col min="1802" max="1802" width="6.85546875" style="2" bestFit="1" customWidth="1"/>
    <col min="1803" max="1803" width="9" style="2" bestFit="1" customWidth="1"/>
    <col min="1804" max="1804" width="6.28515625" style="2" bestFit="1" customWidth="1"/>
    <col min="1805" max="1806" width="6.85546875" style="2" bestFit="1" customWidth="1"/>
    <col min="1807" max="1807" width="6.28515625" style="2" bestFit="1" customWidth="1"/>
    <col min="1808" max="1808" width="8" style="2" bestFit="1" customWidth="1"/>
    <col min="1809" max="1809" width="7.28515625" style="2" bestFit="1" customWidth="1"/>
    <col min="1810" max="1810" width="9.140625" style="2"/>
    <col min="1811" max="1811" width="9.85546875" style="2" bestFit="1" customWidth="1"/>
    <col min="1812" max="1812" width="10.140625" style="2" bestFit="1" customWidth="1"/>
    <col min="1813" max="2049" width="9.140625" style="2"/>
    <col min="2050" max="2050" width="31.28515625" style="2" customWidth="1"/>
    <col min="2051" max="2051" width="13.140625" style="2" customWidth="1"/>
    <col min="2052" max="2052" width="8" style="2" bestFit="1" customWidth="1"/>
    <col min="2053" max="2053" width="6.140625" style="2" bestFit="1" customWidth="1"/>
    <col min="2054" max="2056" width="6.85546875" style="2" bestFit="1" customWidth="1"/>
    <col min="2057" max="2057" width="5.5703125" style="2" bestFit="1" customWidth="1"/>
    <col min="2058" max="2058" width="6.85546875" style="2" bestFit="1" customWidth="1"/>
    <col min="2059" max="2059" width="9" style="2" bestFit="1" customWidth="1"/>
    <col min="2060" max="2060" width="6.28515625" style="2" bestFit="1" customWidth="1"/>
    <col min="2061" max="2062" width="6.85546875" style="2" bestFit="1" customWidth="1"/>
    <col min="2063" max="2063" width="6.28515625" style="2" bestFit="1" customWidth="1"/>
    <col min="2064" max="2064" width="8" style="2" bestFit="1" customWidth="1"/>
    <col min="2065" max="2065" width="7.28515625" style="2" bestFit="1" customWidth="1"/>
    <col min="2066" max="2066" width="9.140625" style="2"/>
    <col min="2067" max="2067" width="9.85546875" style="2" bestFit="1" customWidth="1"/>
    <col min="2068" max="2068" width="10.140625" style="2" bestFit="1" customWidth="1"/>
    <col min="2069" max="2305" width="9.140625" style="2"/>
    <col min="2306" max="2306" width="31.28515625" style="2" customWidth="1"/>
    <col min="2307" max="2307" width="13.140625" style="2" customWidth="1"/>
    <col min="2308" max="2308" width="8" style="2" bestFit="1" customWidth="1"/>
    <col min="2309" max="2309" width="6.140625" style="2" bestFit="1" customWidth="1"/>
    <col min="2310" max="2312" width="6.85546875" style="2" bestFit="1" customWidth="1"/>
    <col min="2313" max="2313" width="5.5703125" style="2" bestFit="1" customWidth="1"/>
    <col min="2314" max="2314" width="6.85546875" style="2" bestFit="1" customWidth="1"/>
    <col min="2315" max="2315" width="9" style="2" bestFit="1" customWidth="1"/>
    <col min="2316" max="2316" width="6.28515625" style="2" bestFit="1" customWidth="1"/>
    <col min="2317" max="2318" width="6.85546875" style="2" bestFit="1" customWidth="1"/>
    <col min="2319" max="2319" width="6.28515625" style="2" bestFit="1" customWidth="1"/>
    <col min="2320" max="2320" width="8" style="2" bestFit="1" customWidth="1"/>
    <col min="2321" max="2321" width="7.28515625" style="2" bestFit="1" customWidth="1"/>
    <col min="2322" max="2322" width="9.140625" style="2"/>
    <col min="2323" max="2323" width="9.85546875" style="2" bestFit="1" customWidth="1"/>
    <col min="2324" max="2324" width="10.140625" style="2" bestFit="1" customWidth="1"/>
    <col min="2325" max="2561" width="9.140625" style="2"/>
    <col min="2562" max="2562" width="31.28515625" style="2" customWidth="1"/>
    <col min="2563" max="2563" width="13.140625" style="2" customWidth="1"/>
    <col min="2564" max="2564" width="8" style="2" bestFit="1" customWidth="1"/>
    <col min="2565" max="2565" width="6.140625" style="2" bestFit="1" customWidth="1"/>
    <col min="2566" max="2568" width="6.85546875" style="2" bestFit="1" customWidth="1"/>
    <col min="2569" max="2569" width="5.5703125" style="2" bestFit="1" customWidth="1"/>
    <col min="2570" max="2570" width="6.85546875" style="2" bestFit="1" customWidth="1"/>
    <col min="2571" max="2571" width="9" style="2" bestFit="1" customWidth="1"/>
    <col min="2572" max="2572" width="6.28515625" style="2" bestFit="1" customWidth="1"/>
    <col min="2573" max="2574" width="6.85546875" style="2" bestFit="1" customWidth="1"/>
    <col min="2575" max="2575" width="6.28515625" style="2" bestFit="1" customWidth="1"/>
    <col min="2576" max="2576" width="8" style="2" bestFit="1" customWidth="1"/>
    <col min="2577" max="2577" width="7.28515625" style="2" bestFit="1" customWidth="1"/>
    <col min="2578" max="2578" width="9.140625" style="2"/>
    <col min="2579" max="2579" width="9.85546875" style="2" bestFit="1" customWidth="1"/>
    <col min="2580" max="2580" width="10.140625" style="2" bestFit="1" customWidth="1"/>
    <col min="2581" max="2817" width="9.140625" style="2"/>
    <col min="2818" max="2818" width="31.28515625" style="2" customWidth="1"/>
    <col min="2819" max="2819" width="13.140625" style="2" customWidth="1"/>
    <col min="2820" max="2820" width="8" style="2" bestFit="1" customWidth="1"/>
    <col min="2821" max="2821" width="6.140625" style="2" bestFit="1" customWidth="1"/>
    <col min="2822" max="2824" width="6.85546875" style="2" bestFit="1" customWidth="1"/>
    <col min="2825" max="2825" width="5.5703125" style="2" bestFit="1" customWidth="1"/>
    <col min="2826" max="2826" width="6.85546875" style="2" bestFit="1" customWidth="1"/>
    <col min="2827" max="2827" width="9" style="2" bestFit="1" customWidth="1"/>
    <col min="2828" max="2828" width="6.28515625" style="2" bestFit="1" customWidth="1"/>
    <col min="2829" max="2830" width="6.85546875" style="2" bestFit="1" customWidth="1"/>
    <col min="2831" max="2831" width="6.28515625" style="2" bestFit="1" customWidth="1"/>
    <col min="2832" max="2832" width="8" style="2" bestFit="1" customWidth="1"/>
    <col min="2833" max="2833" width="7.28515625" style="2" bestFit="1" customWidth="1"/>
    <col min="2834" max="2834" width="9.140625" style="2"/>
    <col min="2835" max="2835" width="9.85546875" style="2" bestFit="1" customWidth="1"/>
    <col min="2836" max="2836" width="10.140625" style="2" bestFit="1" customWidth="1"/>
    <col min="2837" max="3073" width="9.140625" style="2"/>
    <col min="3074" max="3074" width="31.28515625" style="2" customWidth="1"/>
    <col min="3075" max="3075" width="13.140625" style="2" customWidth="1"/>
    <col min="3076" max="3076" width="8" style="2" bestFit="1" customWidth="1"/>
    <col min="3077" max="3077" width="6.140625" style="2" bestFit="1" customWidth="1"/>
    <col min="3078" max="3080" width="6.85546875" style="2" bestFit="1" customWidth="1"/>
    <col min="3081" max="3081" width="5.5703125" style="2" bestFit="1" customWidth="1"/>
    <col min="3082" max="3082" width="6.85546875" style="2" bestFit="1" customWidth="1"/>
    <col min="3083" max="3083" width="9" style="2" bestFit="1" customWidth="1"/>
    <col min="3084" max="3084" width="6.28515625" style="2" bestFit="1" customWidth="1"/>
    <col min="3085" max="3086" width="6.85546875" style="2" bestFit="1" customWidth="1"/>
    <col min="3087" max="3087" width="6.28515625" style="2" bestFit="1" customWidth="1"/>
    <col min="3088" max="3088" width="8" style="2" bestFit="1" customWidth="1"/>
    <col min="3089" max="3089" width="7.28515625" style="2" bestFit="1" customWidth="1"/>
    <col min="3090" max="3090" width="9.140625" style="2"/>
    <col min="3091" max="3091" width="9.85546875" style="2" bestFit="1" customWidth="1"/>
    <col min="3092" max="3092" width="10.140625" style="2" bestFit="1" customWidth="1"/>
    <col min="3093" max="3329" width="9.140625" style="2"/>
    <col min="3330" max="3330" width="31.28515625" style="2" customWidth="1"/>
    <col min="3331" max="3331" width="13.140625" style="2" customWidth="1"/>
    <col min="3332" max="3332" width="8" style="2" bestFit="1" customWidth="1"/>
    <col min="3333" max="3333" width="6.140625" style="2" bestFit="1" customWidth="1"/>
    <col min="3334" max="3336" width="6.85546875" style="2" bestFit="1" customWidth="1"/>
    <col min="3337" max="3337" width="5.5703125" style="2" bestFit="1" customWidth="1"/>
    <col min="3338" max="3338" width="6.85546875" style="2" bestFit="1" customWidth="1"/>
    <col min="3339" max="3339" width="9" style="2" bestFit="1" customWidth="1"/>
    <col min="3340" max="3340" width="6.28515625" style="2" bestFit="1" customWidth="1"/>
    <col min="3341" max="3342" width="6.85546875" style="2" bestFit="1" customWidth="1"/>
    <col min="3343" max="3343" width="6.28515625" style="2" bestFit="1" customWidth="1"/>
    <col min="3344" max="3344" width="8" style="2" bestFit="1" customWidth="1"/>
    <col min="3345" max="3345" width="7.28515625" style="2" bestFit="1" customWidth="1"/>
    <col min="3346" max="3346" width="9.140625" style="2"/>
    <col min="3347" max="3347" width="9.85546875" style="2" bestFit="1" customWidth="1"/>
    <col min="3348" max="3348" width="10.140625" style="2" bestFit="1" customWidth="1"/>
    <col min="3349" max="3585" width="9.140625" style="2"/>
    <col min="3586" max="3586" width="31.28515625" style="2" customWidth="1"/>
    <col min="3587" max="3587" width="13.140625" style="2" customWidth="1"/>
    <col min="3588" max="3588" width="8" style="2" bestFit="1" customWidth="1"/>
    <col min="3589" max="3589" width="6.140625" style="2" bestFit="1" customWidth="1"/>
    <col min="3590" max="3592" width="6.85546875" style="2" bestFit="1" customWidth="1"/>
    <col min="3593" max="3593" width="5.5703125" style="2" bestFit="1" customWidth="1"/>
    <col min="3594" max="3594" width="6.85546875" style="2" bestFit="1" customWidth="1"/>
    <col min="3595" max="3595" width="9" style="2" bestFit="1" customWidth="1"/>
    <col min="3596" max="3596" width="6.28515625" style="2" bestFit="1" customWidth="1"/>
    <col min="3597" max="3598" width="6.85546875" style="2" bestFit="1" customWidth="1"/>
    <col min="3599" max="3599" width="6.28515625" style="2" bestFit="1" customWidth="1"/>
    <col min="3600" max="3600" width="8" style="2" bestFit="1" customWidth="1"/>
    <col min="3601" max="3601" width="7.28515625" style="2" bestFit="1" customWidth="1"/>
    <col min="3602" max="3602" width="9.140625" style="2"/>
    <col min="3603" max="3603" width="9.85546875" style="2" bestFit="1" customWidth="1"/>
    <col min="3604" max="3604" width="10.140625" style="2" bestFit="1" customWidth="1"/>
    <col min="3605" max="3841" width="9.140625" style="2"/>
    <col min="3842" max="3842" width="31.28515625" style="2" customWidth="1"/>
    <col min="3843" max="3843" width="13.140625" style="2" customWidth="1"/>
    <col min="3844" max="3844" width="8" style="2" bestFit="1" customWidth="1"/>
    <col min="3845" max="3845" width="6.140625" style="2" bestFit="1" customWidth="1"/>
    <col min="3846" max="3848" width="6.85546875" style="2" bestFit="1" customWidth="1"/>
    <col min="3849" max="3849" width="5.5703125" style="2" bestFit="1" customWidth="1"/>
    <col min="3850" max="3850" width="6.85546875" style="2" bestFit="1" customWidth="1"/>
    <col min="3851" max="3851" width="9" style="2" bestFit="1" customWidth="1"/>
    <col min="3852" max="3852" width="6.28515625" style="2" bestFit="1" customWidth="1"/>
    <col min="3853" max="3854" width="6.85546875" style="2" bestFit="1" customWidth="1"/>
    <col min="3855" max="3855" width="6.28515625" style="2" bestFit="1" customWidth="1"/>
    <col min="3856" max="3856" width="8" style="2" bestFit="1" customWidth="1"/>
    <col min="3857" max="3857" width="7.28515625" style="2" bestFit="1" customWidth="1"/>
    <col min="3858" max="3858" width="9.140625" style="2"/>
    <col min="3859" max="3859" width="9.85546875" style="2" bestFit="1" customWidth="1"/>
    <col min="3860" max="3860" width="10.140625" style="2" bestFit="1" customWidth="1"/>
    <col min="3861" max="4097" width="9.140625" style="2"/>
    <col min="4098" max="4098" width="31.28515625" style="2" customWidth="1"/>
    <col min="4099" max="4099" width="13.140625" style="2" customWidth="1"/>
    <col min="4100" max="4100" width="8" style="2" bestFit="1" customWidth="1"/>
    <col min="4101" max="4101" width="6.140625" style="2" bestFit="1" customWidth="1"/>
    <col min="4102" max="4104" width="6.85546875" style="2" bestFit="1" customWidth="1"/>
    <col min="4105" max="4105" width="5.5703125" style="2" bestFit="1" customWidth="1"/>
    <col min="4106" max="4106" width="6.85546875" style="2" bestFit="1" customWidth="1"/>
    <col min="4107" max="4107" width="9" style="2" bestFit="1" customWidth="1"/>
    <col min="4108" max="4108" width="6.28515625" style="2" bestFit="1" customWidth="1"/>
    <col min="4109" max="4110" width="6.85546875" style="2" bestFit="1" customWidth="1"/>
    <col min="4111" max="4111" width="6.28515625" style="2" bestFit="1" customWidth="1"/>
    <col min="4112" max="4112" width="8" style="2" bestFit="1" customWidth="1"/>
    <col min="4113" max="4113" width="7.28515625" style="2" bestFit="1" customWidth="1"/>
    <col min="4114" max="4114" width="9.140625" style="2"/>
    <col min="4115" max="4115" width="9.85546875" style="2" bestFit="1" customWidth="1"/>
    <col min="4116" max="4116" width="10.140625" style="2" bestFit="1" customWidth="1"/>
    <col min="4117" max="4353" width="9.140625" style="2"/>
    <col min="4354" max="4354" width="31.28515625" style="2" customWidth="1"/>
    <col min="4355" max="4355" width="13.140625" style="2" customWidth="1"/>
    <col min="4356" max="4356" width="8" style="2" bestFit="1" customWidth="1"/>
    <col min="4357" max="4357" width="6.140625" style="2" bestFit="1" customWidth="1"/>
    <col min="4358" max="4360" width="6.85546875" style="2" bestFit="1" customWidth="1"/>
    <col min="4361" max="4361" width="5.5703125" style="2" bestFit="1" customWidth="1"/>
    <col min="4362" max="4362" width="6.85546875" style="2" bestFit="1" customWidth="1"/>
    <col min="4363" max="4363" width="9" style="2" bestFit="1" customWidth="1"/>
    <col min="4364" max="4364" width="6.28515625" style="2" bestFit="1" customWidth="1"/>
    <col min="4365" max="4366" width="6.85546875" style="2" bestFit="1" customWidth="1"/>
    <col min="4367" max="4367" width="6.28515625" style="2" bestFit="1" customWidth="1"/>
    <col min="4368" max="4368" width="8" style="2" bestFit="1" customWidth="1"/>
    <col min="4369" max="4369" width="7.28515625" style="2" bestFit="1" customWidth="1"/>
    <col min="4370" max="4370" width="9.140625" style="2"/>
    <col min="4371" max="4371" width="9.85546875" style="2" bestFit="1" customWidth="1"/>
    <col min="4372" max="4372" width="10.140625" style="2" bestFit="1" customWidth="1"/>
    <col min="4373" max="4609" width="9.140625" style="2"/>
    <col min="4610" max="4610" width="31.28515625" style="2" customWidth="1"/>
    <col min="4611" max="4611" width="13.140625" style="2" customWidth="1"/>
    <col min="4612" max="4612" width="8" style="2" bestFit="1" customWidth="1"/>
    <col min="4613" max="4613" width="6.140625" style="2" bestFit="1" customWidth="1"/>
    <col min="4614" max="4616" width="6.85546875" style="2" bestFit="1" customWidth="1"/>
    <col min="4617" max="4617" width="5.5703125" style="2" bestFit="1" customWidth="1"/>
    <col min="4618" max="4618" width="6.85546875" style="2" bestFit="1" customWidth="1"/>
    <col min="4619" max="4619" width="9" style="2" bestFit="1" customWidth="1"/>
    <col min="4620" max="4620" width="6.28515625" style="2" bestFit="1" customWidth="1"/>
    <col min="4621" max="4622" width="6.85546875" style="2" bestFit="1" customWidth="1"/>
    <col min="4623" max="4623" width="6.28515625" style="2" bestFit="1" customWidth="1"/>
    <col min="4624" max="4624" width="8" style="2" bestFit="1" customWidth="1"/>
    <col min="4625" max="4625" width="7.28515625" style="2" bestFit="1" customWidth="1"/>
    <col min="4626" max="4626" width="9.140625" style="2"/>
    <col min="4627" max="4627" width="9.85546875" style="2" bestFit="1" customWidth="1"/>
    <col min="4628" max="4628" width="10.140625" style="2" bestFit="1" customWidth="1"/>
    <col min="4629" max="4865" width="9.140625" style="2"/>
    <col min="4866" max="4866" width="31.28515625" style="2" customWidth="1"/>
    <col min="4867" max="4867" width="13.140625" style="2" customWidth="1"/>
    <col min="4868" max="4868" width="8" style="2" bestFit="1" customWidth="1"/>
    <col min="4869" max="4869" width="6.140625" style="2" bestFit="1" customWidth="1"/>
    <col min="4870" max="4872" width="6.85546875" style="2" bestFit="1" customWidth="1"/>
    <col min="4873" max="4873" width="5.5703125" style="2" bestFit="1" customWidth="1"/>
    <col min="4874" max="4874" width="6.85546875" style="2" bestFit="1" customWidth="1"/>
    <col min="4875" max="4875" width="9" style="2" bestFit="1" customWidth="1"/>
    <col min="4876" max="4876" width="6.28515625" style="2" bestFit="1" customWidth="1"/>
    <col min="4877" max="4878" width="6.85546875" style="2" bestFit="1" customWidth="1"/>
    <col min="4879" max="4879" width="6.28515625" style="2" bestFit="1" customWidth="1"/>
    <col min="4880" max="4880" width="8" style="2" bestFit="1" customWidth="1"/>
    <col min="4881" max="4881" width="7.28515625" style="2" bestFit="1" customWidth="1"/>
    <col min="4882" max="4882" width="9.140625" style="2"/>
    <col min="4883" max="4883" width="9.85546875" style="2" bestFit="1" customWidth="1"/>
    <col min="4884" max="4884" width="10.140625" style="2" bestFit="1" customWidth="1"/>
    <col min="4885" max="5121" width="9.140625" style="2"/>
    <col min="5122" max="5122" width="31.28515625" style="2" customWidth="1"/>
    <col min="5123" max="5123" width="13.140625" style="2" customWidth="1"/>
    <col min="5124" max="5124" width="8" style="2" bestFit="1" customWidth="1"/>
    <col min="5125" max="5125" width="6.140625" style="2" bestFit="1" customWidth="1"/>
    <col min="5126" max="5128" width="6.85546875" style="2" bestFit="1" customWidth="1"/>
    <col min="5129" max="5129" width="5.5703125" style="2" bestFit="1" customWidth="1"/>
    <col min="5130" max="5130" width="6.85546875" style="2" bestFit="1" customWidth="1"/>
    <col min="5131" max="5131" width="9" style="2" bestFit="1" customWidth="1"/>
    <col min="5132" max="5132" width="6.28515625" style="2" bestFit="1" customWidth="1"/>
    <col min="5133" max="5134" width="6.85546875" style="2" bestFit="1" customWidth="1"/>
    <col min="5135" max="5135" width="6.28515625" style="2" bestFit="1" customWidth="1"/>
    <col min="5136" max="5136" width="8" style="2" bestFit="1" customWidth="1"/>
    <col min="5137" max="5137" width="7.28515625" style="2" bestFit="1" customWidth="1"/>
    <col min="5138" max="5138" width="9.140625" style="2"/>
    <col min="5139" max="5139" width="9.85546875" style="2" bestFit="1" customWidth="1"/>
    <col min="5140" max="5140" width="10.140625" style="2" bestFit="1" customWidth="1"/>
    <col min="5141" max="5377" width="9.140625" style="2"/>
    <col min="5378" max="5378" width="31.28515625" style="2" customWidth="1"/>
    <col min="5379" max="5379" width="13.140625" style="2" customWidth="1"/>
    <col min="5380" max="5380" width="8" style="2" bestFit="1" customWidth="1"/>
    <col min="5381" max="5381" width="6.140625" style="2" bestFit="1" customWidth="1"/>
    <col min="5382" max="5384" width="6.85546875" style="2" bestFit="1" customWidth="1"/>
    <col min="5385" max="5385" width="5.5703125" style="2" bestFit="1" customWidth="1"/>
    <col min="5386" max="5386" width="6.85546875" style="2" bestFit="1" customWidth="1"/>
    <col min="5387" max="5387" width="9" style="2" bestFit="1" customWidth="1"/>
    <col min="5388" max="5388" width="6.28515625" style="2" bestFit="1" customWidth="1"/>
    <col min="5389" max="5390" width="6.85546875" style="2" bestFit="1" customWidth="1"/>
    <col min="5391" max="5391" width="6.28515625" style="2" bestFit="1" customWidth="1"/>
    <col min="5392" max="5392" width="8" style="2" bestFit="1" customWidth="1"/>
    <col min="5393" max="5393" width="7.28515625" style="2" bestFit="1" customWidth="1"/>
    <col min="5394" max="5394" width="9.140625" style="2"/>
    <col min="5395" max="5395" width="9.85546875" style="2" bestFit="1" customWidth="1"/>
    <col min="5396" max="5396" width="10.140625" style="2" bestFit="1" customWidth="1"/>
    <col min="5397" max="5633" width="9.140625" style="2"/>
    <col min="5634" max="5634" width="31.28515625" style="2" customWidth="1"/>
    <col min="5635" max="5635" width="13.140625" style="2" customWidth="1"/>
    <col min="5636" max="5636" width="8" style="2" bestFit="1" customWidth="1"/>
    <col min="5637" max="5637" width="6.140625" style="2" bestFit="1" customWidth="1"/>
    <col min="5638" max="5640" width="6.85546875" style="2" bestFit="1" customWidth="1"/>
    <col min="5641" max="5641" width="5.5703125" style="2" bestFit="1" customWidth="1"/>
    <col min="5642" max="5642" width="6.85546875" style="2" bestFit="1" customWidth="1"/>
    <col min="5643" max="5643" width="9" style="2" bestFit="1" customWidth="1"/>
    <col min="5644" max="5644" width="6.28515625" style="2" bestFit="1" customWidth="1"/>
    <col min="5645" max="5646" width="6.85546875" style="2" bestFit="1" customWidth="1"/>
    <col min="5647" max="5647" width="6.28515625" style="2" bestFit="1" customWidth="1"/>
    <col min="5648" max="5648" width="8" style="2" bestFit="1" customWidth="1"/>
    <col min="5649" max="5649" width="7.28515625" style="2" bestFit="1" customWidth="1"/>
    <col min="5650" max="5650" width="9.140625" style="2"/>
    <col min="5651" max="5651" width="9.85546875" style="2" bestFit="1" customWidth="1"/>
    <col min="5652" max="5652" width="10.140625" style="2" bestFit="1" customWidth="1"/>
    <col min="5653" max="5889" width="9.140625" style="2"/>
    <col min="5890" max="5890" width="31.28515625" style="2" customWidth="1"/>
    <col min="5891" max="5891" width="13.140625" style="2" customWidth="1"/>
    <col min="5892" max="5892" width="8" style="2" bestFit="1" customWidth="1"/>
    <col min="5893" max="5893" width="6.140625" style="2" bestFit="1" customWidth="1"/>
    <col min="5894" max="5896" width="6.85546875" style="2" bestFit="1" customWidth="1"/>
    <col min="5897" max="5897" width="5.5703125" style="2" bestFit="1" customWidth="1"/>
    <col min="5898" max="5898" width="6.85546875" style="2" bestFit="1" customWidth="1"/>
    <col min="5899" max="5899" width="9" style="2" bestFit="1" customWidth="1"/>
    <col min="5900" max="5900" width="6.28515625" style="2" bestFit="1" customWidth="1"/>
    <col min="5901" max="5902" width="6.85546875" style="2" bestFit="1" customWidth="1"/>
    <col min="5903" max="5903" width="6.28515625" style="2" bestFit="1" customWidth="1"/>
    <col min="5904" max="5904" width="8" style="2" bestFit="1" customWidth="1"/>
    <col min="5905" max="5905" width="7.28515625" style="2" bestFit="1" customWidth="1"/>
    <col min="5906" max="5906" width="9.140625" style="2"/>
    <col min="5907" max="5907" width="9.85546875" style="2" bestFit="1" customWidth="1"/>
    <col min="5908" max="5908" width="10.140625" style="2" bestFit="1" customWidth="1"/>
    <col min="5909" max="6145" width="9.140625" style="2"/>
    <col min="6146" max="6146" width="31.28515625" style="2" customWidth="1"/>
    <col min="6147" max="6147" width="13.140625" style="2" customWidth="1"/>
    <col min="6148" max="6148" width="8" style="2" bestFit="1" customWidth="1"/>
    <col min="6149" max="6149" width="6.140625" style="2" bestFit="1" customWidth="1"/>
    <col min="6150" max="6152" width="6.85546875" style="2" bestFit="1" customWidth="1"/>
    <col min="6153" max="6153" width="5.5703125" style="2" bestFit="1" customWidth="1"/>
    <col min="6154" max="6154" width="6.85546875" style="2" bestFit="1" customWidth="1"/>
    <col min="6155" max="6155" width="9" style="2" bestFit="1" customWidth="1"/>
    <col min="6156" max="6156" width="6.28515625" style="2" bestFit="1" customWidth="1"/>
    <col min="6157" max="6158" width="6.85546875" style="2" bestFit="1" customWidth="1"/>
    <col min="6159" max="6159" width="6.28515625" style="2" bestFit="1" customWidth="1"/>
    <col min="6160" max="6160" width="8" style="2" bestFit="1" customWidth="1"/>
    <col min="6161" max="6161" width="7.28515625" style="2" bestFit="1" customWidth="1"/>
    <col min="6162" max="6162" width="9.140625" style="2"/>
    <col min="6163" max="6163" width="9.85546875" style="2" bestFit="1" customWidth="1"/>
    <col min="6164" max="6164" width="10.140625" style="2" bestFit="1" customWidth="1"/>
    <col min="6165" max="6401" width="9.140625" style="2"/>
    <col min="6402" max="6402" width="31.28515625" style="2" customWidth="1"/>
    <col min="6403" max="6403" width="13.140625" style="2" customWidth="1"/>
    <col min="6404" max="6404" width="8" style="2" bestFit="1" customWidth="1"/>
    <col min="6405" max="6405" width="6.140625" style="2" bestFit="1" customWidth="1"/>
    <col min="6406" max="6408" width="6.85546875" style="2" bestFit="1" customWidth="1"/>
    <col min="6409" max="6409" width="5.5703125" style="2" bestFit="1" customWidth="1"/>
    <col min="6410" max="6410" width="6.85546875" style="2" bestFit="1" customWidth="1"/>
    <col min="6411" max="6411" width="9" style="2" bestFit="1" customWidth="1"/>
    <col min="6412" max="6412" width="6.28515625" style="2" bestFit="1" customWidth="1"/>
    <col min="6413" max="6414" width="6.85546875" style="2" bestFit="1" customWidth="1"/>
    <col min="6415" max="6415" width="6.28515625" style="2" bestFit="1" customWidth="1"/>
    <col min="6416" max="6416" width="8" style="2" bestFit="1" customWidth="1"/>
    <col min="6417" max="6417" width="7.28515625" style="2" bestFit="1" customWidth="1"/>
    <col min="6418" max="6418" width="9.140625" style="2"/>
    <col min="6419" max="6419" width="9.85546875" style="2" bestFit="1" customWidth="1"/>
    <col min="6420" max="6420" width="10.140625" style="2" bestFit="1" customWidth="1"/>
    <col min="6421" max="6657" width="9.140625" style="2"/>
    <col min="6658" max="6658" width="31.28515625" style="2" customWidth="1"/>
    <col min="6659" max="6659" width="13.140625" style="2" customWidth="1"/>
    <col min="6660" max="6660" width="8" style="2" bestFit="1" customWidth="1"/>
    <col min="6661" max="6661" width="6.140625" style="2" bestFit="1" customWidth="1"/>
    <col min="6662" max="6664" width="6.85546875" style="2" bestFit="1" customWidth="1"/>
    <col min="6665" max="6665" width="5.5703125" style="2" bestFit="1" customWidth="1"/>
    <col min="6666" max="6666" width="6.85546875" style="2" bestFit="1" customWidth="1"/>
    <col min="6667" max="6667" width="9" style="2" bestFit="1" customWidth="1"/>
    <col min="6668" max="6668" width="6.28515625" style="2" bestFit="1" customWidth="1"/>
    <col min="6669" max="6670" width="6.85546875" style="2" bestFit="1" customWidth="1"/>
    <col min="6671" max="6671" width="6.28515625" style="2" bestFit="1" customWidth="1"/>
    <col min="6672" max="6672" width="8" style="2" bestFit="1" customWidth="1"/>
    <col min="6673" max="6673" width="7.28515625" style="2" bestFit="1" customWidth="1"/>
    <col min="6674" max="6674" width="9.140625" style="2"/>
    <col min="6675" max="6675" width="9.85546875" style="2" bestFit="1" customWidth="1"/>
    <col min="6676" max="6676" width="10.140625" style="2" bestFit="1" customWidth="1"/>
    <col min="6677" max="6913" width="9.140625" style="2"/>
    <col min="6914" max="6914" width="31.28515625" style="2" customWidth="1"/>
    <col min="6915" max="6915" width="13.140625" style="2" customWidth="1"/>
    <col min="6916" max="6916" width="8" style="2" bestFit="1" customWidth="1"/>
    <col min="6917" max="6917" width="6.140625" style="2" bestFit="1" customWidth="1"/>
    <col min="6918" max="6920" width="6.85546875" style="2" bestFit="1" customWidth="1"/>
    <col min="6921" max="6921" width="5.5703125" style="2" bestFit="1" customWidth="1"/>
    <col min="6922" max="6922" width="6.85546875" style="2" bestFit="1" customWidth="1"/>
    <col min="6923" max="6923" width="9" style="2" bestFit="1" customWidth="1"/>
    <col min="6924" max="6924" width="6.28515625" style="2" bestFit="1" customWidth="1"/>
    <col min="6925" max="6926" width="6.85546875" style="2" bestFit="1" customWidth="1"/>
    <col min="6927" max="6927" width="6.28515625" style="2" bestFit="1" customWidth="1"/>
    <col min="6928" max="6928" width="8" style="2" bestFit="1" customWidth="1"/>
    <col min="6929" max="6929" width="7.28515625" style="2" bestFit="1" customWidth="1"/>
    <col min="6930" max="6930" width="9.140625" style="2"/>
    <col min="6931" max="6931" width="9.85546875" style="2" bestFit="1" customWidth="1"/>
    <col min="6932" max="6932" width="10.140625" style="2" bestFit="1" customWidth="1"/>
    <col min="6933" max="7169" width="9.140625" style="2"/>
    <col min="7170" max="7170" width="31.28515625" style="2" customWidth="1"/>
    <col min="7171" max="7171" width="13.140625" style="2" customWidth="1"/>
    <col min="7172" max="7172" width="8" style="2" bestFit="1" customWidth="1"/>
    <col min="7173" max="7173" width="6.140625" style="2" bestFit="1" customWidth="1"/>
    <col min="7174" max="7176" width="6.85546875" style="2" bestFit="1" customWidth="1"/>
    <col min="7177" max="7177" width="5.5703125" style="2" bestFit="1" customWidth="1"/>
    <col min="7178" max="7178" width="6.85546875" style="2" bestFit="1" customWidth="1"/>
    <col min="7179" max="7179" width="9" style="2" bestFit="1" customWidth="1"/>
    <col min="7180" max="7180" width="6.28515625" style="2" bestFit="1" customWidth="1"/>
    <col min="7181" max="7182" width="6.85546875" style="2" bestFit="1" customWidth="1"/>
    <col min="7183" max="7183" width="6.28515625" style="2" bestFit="1" customWidth="1"/>
    <col min="7184" max="7184" width="8" style="2" bestFit="1" customWidth="1"/>
    <col min="7185" max="7185" width="7.28515625" style="2" bestFit="1" customWidth="1"/>
    <col min="7186" max="7186" width="9.140625" style="2"/>
    <col min="7187" max="7187" width="9.85546875" style="2" bestFit="1" customWidth="1"/>
    <col min="7188" max="7188" width="10.140625" style="2" bestFit="1" customWidth="1"/>
    <col min="7189" max="7425" width="9.140625" style="2"/>
    <col min="7426" max="7426" width="31.28515625" style="2" customWidth="1"/>
    <col min="7427" max="7427" width="13.140625" style="2" customWidth="1"/>
    <col min="7428" max="7428" width="8" style="2" bestFit="1" customWidth="1"/>
    <col min="7429" max="7429" width="6.140625" style="2" bestFit="1" customWidth="1"/>
    <col min="7430" max="7432" width="6.85546875" style="2" bestFit="1" customWidth="1"/>
    <col min="7433" max="7433" width="5.5703125" style="2" bestFit="1" customWidth="1"/>
    <col min="7434" max="7434" width="6.85546875" style="2" bestFit="1" customWidth="1"/>
    <col min="7435" max="7435" width="9" style="2" bestFit="1" customWidth="1"/>
    <col min="7436" max="7436" width="6.28515625" style="2" bestFit="1" customWidth="1"/>
    <col min="7437" max="7438" width="6.85546875" style="2" bestFit="1" customWidth="1"/>
    <col min="7439" max="7439" width="6.28515625" style="2" bestFit="1" customWidth="1"/>
    <col min="7440" max="7440" width="8" style="2" bestFit="1" customWidth="1"/>
    <col min="7441" max="7441" width="7.28515625" style="2" bestFit="1" customWidth="1"/>
    <col min="7442" max="7442" width="9.140625" style="2"/>
    <col min="7443" max="7443" width="9.85546875" style="2" bestFit="1" customWidth="1"/>
    <col min="7444" max="7444" width="10.140625" style="2" bestFit="1" customWidth="1"/>
    <col min="7445" max="7681" width="9.140625" style="2"/>
    <col min="7682" max="7682" width="31.28515625" style="2" customWidth="1"/>
    <col min="7683" max="7683" width="13.140625" style="2" customWidth="1"/>
    <col min="7684" max="7684" width="8" style="2" bestFit="1" customWidth="1"/>
    <col min="7685" max="7685" width="6.140625" style="2" bestFit="1" customWidth="1"/>
    <col min="7686" max="7688" width="6.85546875" style="2" bestFit="1" customWidth="1"/>
    <col min="7689" max="7689" width="5.5703125" style="2" bestFit="1" customWidth="1"/>
    <col min="7690" max="7690" width="6.85546875" style="2" bestFit="1" customWidth="1"/>
    <col min="7691" max="7691" width="9" style="2" bestFit="1" customWidth="1"/>
    <col min="7692" max="7692" width="6.28515625" style="2" bestFit="1" customWidth="1"/>
    <col min="7693" max="7694" width="6.85546875" style="2" bestFit="1" customWidth="1"/>
    <col min="7695" max="7695" width="6.28515625" style="2" bestFit="1" customWidth="1"/>
    <col min="7696" max="7696" width="8" style="2" bestFit="1" customWidth="1"/>
    <col min="7697" max="7697" width="7.28515625" style="2" bestFit="1" customWidth="1"/>
    <col min="7698" max="7698" width="9.140625" style="2"/>
    <col min="7699" max="7699" width="9.85546875" style="2" bestFit="1" customWidth="1"/>
    <col min="7700" max="7700" width="10.140625" style="2" bestFit="1" customWidth="1"/>
    <col min="7701" max="7937" width="9.140625" style="2"/>
    <col min="7938" max="7938" width="31.28515625" style="2" customWidth="1"/>
    <col min="7939" max="7939" width="13.140625" style="2" customWidth="1"/>
    <col min="7940" max="7940" width="8" style="2" bestFit="1" customWidth="1"/>
    <col min="7941" max="7941" width="6.140625" style="2" bestFit="1" customWidth="1"/>
    <col min="7942" max="7944" width="6.85546875" style="2" bestFit="1" customWidth="1"/>
    <col min="7945" max="7945" width="5.5703125" style="2" bestFit="1" customWidth="1"/>
    <col min="7946" max="7946" width="6.85546875" style="2" bestFit="1" customWidth="1"/>
    <col min="7947" max="7947" width="9" style="2" bestFit="1" customWidth="1"/>
    <col min="7948" max="7948" width="6.28515625" style="2" bestFit="1" customWidth="1"/>
    <col min="7949" max="7950" width="6.85546875" style="2" bestFit="1" customWidth="1"/>
    <col min="7951" max="7951" width="6.28515625" style="2" bestFit="1" customWidth="1"/>
    <col min="7952" max="7952" width="8" style="2" bestFit="1" customWidth="1"/>
    <col min="7953" max="7953" width="7.28515625" style="2" bestFit="1" customWidth="1"/>
    <col min="7954" max="7954" width="9.140625" style="2"/>
    <col min="7955" max="7955" width="9.85546875" style="2" bestFit="1" customWidth="1"/>
    <col min="7956" max="7956" width="10.140625" style="2" bestFit="1" customWidth="1"/>
    <col min="7957" max="8193" width="9.140625" style="2"/>
    <col min="8194" max="8194" width="31.28515625" style="2" customWidth="1"/>
    <col min="8195" max="8195" width="13.140625" style="2" customWidth="1"/>
    <col min="8196" max="8196" width="8" style="2" bestFit="1" customWidth="1"/>
    <col min="8197" max="8197" width="6.140625" style="2" bestFit="1" customWidth="1"/>
    <col min="8198" max="8200" width="6.85546875" style="2" bestFit="1" customWidth="1"/>
    <col min="8201" max="8201" width="5.5703125" style="2" bestFit="1" customWidth="1"/>
    <col min="8202" max="8202" width="6.85546875" style="2" bestFit="1" customWidth="1"/>
    <col min="8203" max="8203" width="9" style="2" bestFit="1" customWidth="1"/>
    <col min="8204" max="8204" width="6.28515625" style="2" bestFit="1" customWidth="1"/>
    <col min="8205" max="8206" width="6.85546875" style="2" bestFit="1" customWidth="1"/>
    <col min="8207" max="8207" width="6.28515625" style="2" bestFit="1" customWidth="1"/>
    <col min="8208" max="8208" width="8" style="2" bestFit="1" customWidth="1"/>
    <col min="8209" max="8209" width="7.28515625" style="2" bestFit="1" customWidth="1"/>
    <col min="8210" max="8210" width="9.140625" style="2"/>
    <col min="8211" max="8211" width="9.85546875" style="2" bestFit="1" customWidth="1"/>
    <col min="8212" max="8212" width="10.140625" style="2" bestFit="1" customWidth="1"/>
    <col min="8213" max="8449" width="9.140625" style="2"/>
    <col min="8450" max="8450" width="31.28515625" style="2" customWidth="1"/>
    <col min="8451" max="8451" width="13.140625" style="2" customWidth="1"/>
    <col min="8452" max="8452" width="8" style="2" bestFit="1" customWidth="1"/>
    <col min="8453" max="8453" width="6.140625" style="2" bestFit="1" customWidth="1"/>
    <col min="8454" max="8456" width="6.85546875" style="2" bestFit="1" customWidth="1"/>
    <col min="8457" max="8457" width="5.5703125" style="2" bestFit="1" customWidth="1"/>
    <col min="8458" max="8458" width="6.85546875" style="2" bestFit="1" customWidth="1"/>
    <col min="8459" max="8459" width="9" style="2" bestFit="1" customWidth="1"/>
    <col min="8460" max="8460" width="6.28515625" style="2" bestFit="1" customWidth="1"/>
    <col min="8461" max="8462" width="6.85546875" style="2" bestFit="1" customWidth="1"/>
    <col min="8463" max="8463" width="6.28515625" style="2" bestFit="1" customWidth="1"/>
    <col min="8464" max="8464" width="8" style="2" bestFit="1" customWidth="1"/>
    <col min="8465" max="8465" width="7.28515625" style="2" bestFit="1" customWidth="1"/>
    <col min="8466" max="8466" width="9.140625" style="2"/>
    <col min="8467" max="8467" width="9.85546875" style="2" bestFit="1" customWidth="1"/>
    <col min="8468" max="8468" width="10.140625" style="2" bestFit="1" customWidth="1"/>
    <col min="8469" max="8705" width="9.140625" style="2"/>
    <col min="8706" max="8706" width="31.28515625" style="2" customWidth="1"/>
    <col min="8707" max="8707" width="13.140625" style="2" customWidth="1"/>
    <col min="8708" max="8708" width="8" style="2" bestFit="1" customWidth="1"/>
    <col min="8709" max="8709" width="6.140625" style="2" bestFit="1" customWidth="1"/>
    <col min="8710" max="8712" width="6.85546875" style="2" bestFit="1" customWidth="1"/>
    <col min="8713" max="8713" width="5.5703125" style="2" bestFit="1" customWidth="1"/>
    <col min="8714" max="8714" width="6.85546875" style="2" bestFit="1" customWidth="1"/>
    <col min="8715" max="8715" width="9" style="2" bestFit="1" customWidth="1"/>
    <col min="8716" max="8716" width="6.28515625" style="2" bestFit="1" customWidth="1"/>
    <col min="8717" max="8718" width="6.85546875" style="2" bestFit="1" customWidth="1"/>
    <col min="8719" max="8719" width="6.28515625" style="2" bestFit="1" customWidth="1"/>
    <col min="8720" max="8720" width="8" style="2" bestFit="1" customWidth="1"/>
    <col min="8721" max="8721" width="7.28515625" style="2" bestFit="1" customWidth="1"/>
    <col min="8722" max="8722" width="9.140625" style="2"/>
    <col min="8723" max="8723" width="9.85546875" style="2" bestFit="1" customWidth="1"/>
    <col min="8724" max="8724" width="10.140625" style="2" bestFit="1" customWidth="1"/>
    <col min="8725" max="8961" width="9.140625" style="2"/>
    <col min="8962" max="8962" width="31.28515625" style="2" customWidth="1"/>
    <col min="8963" max="8963" width="13.140625" style="2" customWidth="1"/>
    <col min="8964" max="8964" width="8" style="2" bestFit="1" customWidth="1"/>
    <col min="8965" max="8965" width="6.140625" style="2" bestFit="1" customWidth="1"/>
    <col min="8966" max="8968" width="6.85546875" style="2" bestFit="1" customWidth="1"/>
    <col min="8969" max="8969" width="5.5703125" style="2" bestFit="1" customWidth="1"/>
    <col min="8970" max="8970" width="6.85546875" style="2" bestFit="1" customWidth="1"/>
    <col min="8971" max="8971" width="9" style="2" bestFit="1" customWidth="1"/>
    <col min="8972" max="8972" width="6.28515625" style="2" bestFit="1" customWidth="1"/>
    <col min="8973" max="8974" width="6.85546875" style="2" bestFit="1" customWidth="1"/>
    <col min="8975" max="8975" width="6.28515625" style="2" bestFit="1" customWidth="1"/>
    <col min="8976" max="8976" width="8" style="2" bestFit="1" customWidth="1"/>
    <col min="8977" max="8977" width="7.28515625" style="2" bestFit="1" customWidth="1"/>
    <col min="8978" max="8978" width="9.140625" style="2"/>
    <col min="8979" max="8979" width="9.85546875" style="2" bestFit="1" customWidth="1"/>
    <col min="8980" max="8980" width="10.140625" style="2" bestFit="1" customWidth="1"/>
    <col min="8981" max="9217" width="9.140625" style="2"/>
    <col min="9218" max="9218" width="31.28515625" style="2" customWidth="1"/>
    <col min="9219" max="9219" width="13.140625" style="2" customWidth="1"/>
    <col min="9220" max="9220" width="8" style="2" bestFit="1" customWidth="1"/>
    <col min="9221" max="9221" width="6.140625" style="2" bestFit="1" customWidth="1"/>
    <col min="9222" max="9224" width="6.85546875" style="2" bestFit="1" customWidth="1"/>
    <col min="9225" max="9225" width="5.5703125" style="2" bestFit="1" customWidth="1"/>
    <col min="9226" max="9226" width="6.85546875" style="2" bestFit="1" customWidth="1"/>
    <col min="9227" max="9227" width="9" style="2" bestFit="1" customWidth="1"/>
    <col min="9228" max="9228" width="6.28515625" style="2" bestFit="1" customWidth="1"/>
    <col min="9229" max="9230" width="6.85546875" style="2" bestFit="1" customWidth="1"/>
    <col min="9231" max="9231" width="6.28515625" style="2" bestFit="1" customWidth="1"/>
    <col min="9232" max="9232" width="8" style="2" bestFit="1" customWidth="1"/>
    <col min="9233" max="9233" width="7.28515625" style="2" bestFit="1" customWidth="1"/>
    <col min="9234" max="9234" width="9.140625" style="2"/>
    <col min="9235" max="9235" width="9.85546875" style="2" bestFit="1" customWidth="1"/>
    <col min="9236" max="9236" width="10.140625" style="2" bestFit="1" customWidth="1"/>
    <col min="9237" max="9473" width="9.140625" style="2"/>
    <col min="9474" max="9474" width="31.28515625" style="2" customWidth="1"/>
    <col min="9475" max="9475" width="13.140625" style="2" customWidth="1"/>
    <col min="9476" max="9476" width="8" style="2" bestFit="1" customWidth="1"/>
    <col min="9477" max="9477" width="6.140625" style="2" bestFit="1" customWidth="1"/>
    <col min="9478" max="9480" width="6.85546875" style="2" bestFit="1" customWidth="1"/>
    <col min="9481" max="9481" width="5.5703125" style="2" bestFit="1" customWidth="1"/>
    <col min="9482" max="9482" width="6.85546875" style="2" bestFit="1" customWidth="1"/>
    <col min="9483" max="9483" width="9" style="2" bestFit="1" customWidth="1"/>
    <col min="9484" max="9484" width="6.28515625" style="2" bestFit="1" customWidth="1"/>
    <col min="9485" max="9486" width="6.85546875" style="2" bestFit="1" customWidth="1"/>
    <col min="9487" max="9487" width="6.28515625" style="2" bestFit="1" customWidth="1"/>
    <col min="9488" max="9488" width="8" style="2" bestFit="1" customWidth="1"/>
    <col min="9489" max="9489" width="7.28515625" style="2" bestFit="1" customWidth="1"/>
    <col min="9490" max="9490" width="9.140625" style="2"/>
    <col min="9491" max="9491" width="9.85546875" style="2" bestFit="1" customWidth="1"/>
    <col min="9492" max="9492" width="10.140625" style="2" bestFit="1" customWidth="1"/>
    <col min="9493" max="9729" width="9.140625" style="2"/>
    <col min="9730" max="9730" width="31.28515625" style="2" customWidth="1"/>
    <col min="9731" max="9731" width="13.140625" style="2" customWidth="1"/>
    <col min="9732" max="9732" width="8" style="2" bestFit="1" customWidth="1"/>
    <col min="9733" max="9733" width="6.140625" style="2" bestFit="1" customWidth="1"/>
    <col min="9734" max="9736" width="6.85546875" style="2" bestFit="1" customWidth="1"/>
    <col min="9737" max="9737" width="5.5703125" style="2" bestFit="1" customWidth="1"/>
    <col min="9738" max="9738" width="6.85546875" style="2" bestFit="1" customWidth="1"/>
    <col min="9739" max="9739" width="9" style="2" bestFit="1" customWidth="1"/>
    <col min="9740" max="9740" width="6.28515625" style="2" bestFit="1" customWidth="1"/>
    <col min="9741" max="9742" width="6.85546875" style="2" bestFit="1" customWidth="1"/>
    <col min="9743" max="9743" width="6.28515625" style="2" bestFit="1" customWidth="1"/>
    <col min="9744" max="9744" width="8" style="2" bestFit="1" customWidth="1"/>
    <col min="9745" max="9745" width="7.28515625" style="2" bestFit="1" customWidth="1"/>
    <col min="9746" max="9746" width="9.140625" style="2"/>
    <col min="9747" max="9747" width="9.85546875" style="2" bestFit="1" customWidth="1"/>
    <col min="9748" max="9748" width="10.140625" style="2" bestFit="1" customWidth="1"/>
    <col min="9749" max="9985" width="9.140625" style="2"/>
    <col min="9986" max="9986" width="31.28515625" style="2" customWidth="1"/>
    <col min="9987" max="9987" width="13.140625" style="2" customWidth="1"/>
    <col min="9988" max="9988" width="8" style="2" bestFit="1" customWidth="1"/>
    <col min="9989" max="9989" width="6.140625" style="2" bestFit="1" customWidth="1"/>
    <col min="9990" max="9992" width="6.85546875" style="2" bestFit="1" customWidth="1"/>
    <col min="9993" max="9993" width="5.5703125" style="2" bestFit="1" customWidth="1"/>
    <col min="9994" max="9994" width="6.85546875" style="2" bestFit="1" customWidth="1"/>
    <col min="9995" max="9995" width="9" style="2" bestFit="1" customWidth="1"/>
    <col min="9996" max="9996" width="6.28515625" style="2" bestFit="1" customWidth="1"/>
    <col min="9997" max="9998" width="6.85546875" style="2" bestFit="1" customWidth="1"/>
    <col min="9999" max="9999" width="6.28515625" style="2" bestFit="1" customWidth="1"/>
    <col min="10000" max="10000" width="8" style="2" bestFit="1" customWidth="1"/>
    <col min="10001" max="10001" width="7.28515625" style="2" bestFit="1" customWidth="1"/>
    <col min="10002" max="10002" width="9.140625" style="2"/>
    <col min="10003" max="10003" width="9.85546875" style="2" bestFit="1" customWidth="1"/>
    <col min="10004" max="10004" width="10.140625" style="2" bestFit="1" customWidth="1"/>
    <col min="10005" max="10241" width="9.140625" style="2"/>
    <col min="10242" max="10242" width="31.28515625" style="2" customWidth="1"/>
    <col min="10243" max="10243" width="13.140625" style="2" customWidth="1"/>
    <col min="10244" max="10244" width="8" style="2" bestFit="1" customWidth="1"/>
    <col min="10245" max="10245" width="6.140625" style="2" bestFit="1" customWidth="1"/>
    <col min="10246" max="10248" width="6.85546875" style="2" bestFit="1" customWidth="1"/>
    <col min="10249" max="10249" width="5.5703125" style="2" bestFit="1" customWidth="1"/>
    <col min="10250" max="10250" width="6.85546875" style="2" bestFit="1" customWidth="1"/>
    <col min="10251" max="10251" width="9" style="2" bestFit="1" customWidth="1"/>
    <col min="10252" max="10252" width="6.28515625" style="2" bestFit="1" customWidth="1"/>
    <col min="10253" max="10254" width="6.85546875" style="2" bestFit="1" customWidth="1"/>
    <col min="10255" max="10255" width="6.28515625" style="2" bestFit="1" customWidth="1"/>
    <col min="10256" max="10256" width="8" style="2" bestFit="1" customWidth="1"/>
    <col min="10257" max="10257" width="7.28515625" style="2" bestFit="1" customWidth="1"/>
    <col min="10258" max="10258" width="9.140625" style="2"/>
    <col min="10259" max="10259" width="9.85546875" style="2" bestFit="1" customWidth="1"/>
    <col min="10260" max="10260" width="10.140625" style="2" bestFit="1" customWidth="1"/>
    <col min="10261" max="10497" width="9.140625" style="2"/>
    <col min="10498" max="10498" width="31.28515625" style="2" customWidth="1"/>
    <col min="10499" max="10499" width="13.140625" style="2" customWidth="1"/>
    <col min="10500" max="10500" width="8" style="2" bestFit="1" customWidth="1"/>
    <col min="10501" max="10501" width="6.140625" style="2" bestFit="1" customWidth="1"/>
    <col min="10502" max="10504" width="6.85546875" style="2" bestFit="1" customWidth="1"/>
    <col min="10505" max="10505" width="5.5703125" style="2" bestFit="1" customWidth="1"/>
    <col min="10506" max="10506" width="6.85546875" style="2" bestFit="1" customWidth="1"/>
    <col min="10507" max="10507" width="9" style="2" bestFit="1" customWidth="1"/>
    <col min="10508" max="10508" width="6.28515625" style="2" bestFit="1" customWidth="1"/>
    <col min="10509" max="10510" width="6.85546875" style="2" bestFit="1" customWidth="1"/>
    <col min="10511" max="10511" width="6.28515625" style="2" bestFit="1" customWidth="1"/>
    <col min="10512" max="10512" width="8" style="2" bestFit="1" customWidth="1"/>
    <col min="10513" max="10513" width="7.28515625" style="2" bestFit="1" customWidth="1"/>
    <col min="10514" max="10514" width="9.140625" style="2"/>
    <col min="10515" max="10515" width="9.85546875" style="2" bestFit="1" customWidth="1"/>
    <col min="10516" max="10516" width="10.140625" style="2" bestFit="1" customWidth="1"/>
    <col min="10517" max="10753" width="9.140625" style="2"/>
    <col min="10754" max="10754" width="31.28515625" style="2" customWidth="1"/>
    <col min="10755" max="10755" width="13.140625" style="2" customWidth="1"/>
    <col min="10756" max="10756" width="8" style="2" bestFit="1" customWidth="1"/>
    <col min="10757" max="10757" width="6.140625" style="2" bestFit="1" customWidth="1"/>
    <col min="10758" max="10760" width="6.85546875" style="2" bestFit="1" customWidth="1"/>
    <col min="10761" max="10761" width="5.5703125" style="2" bestFit="1" customWidth="1"/>
    <col min="10762" max="10762" width="6.85546875" style="2" bestFit="1" customWidth="1"/>
    <col min="10763" max="10763" width="9" style="2" bestFit="1" customWidth="1"/>
    <col min="10764" max="10764" width="6.28515625" style="2" bestFit="1" customWidth="1"/>
    <col min="10765" max="10766" width="6.85546875" style="2" bestFit="1" customWidth="1"/>
    <col min="10767" max="10767" width="6.28515625" style="2" bestFit="1" customWidth="1"/>
    <col min="10768" max="10768" width="8" style="2" bestFit="1" customWidth="1"/>
    <col min="10769" max="10769" width="7.28515625" style="2" bestFit="1" customWidth="1"/>
    <col min="10770" max="10770" width="9.140625" style="2"/>
    <col min="10771" max="10771" width="9.85546875" style="2" bestFit="1" customWidth="1"/>
    <col min="10772" max="10772" width="10.140625" style="2" bestFit="1" customWidth="1"/>
    <col min="10773" max="11009" width="9.140625" style="2"/>
    <col min="11010" max="11010" width="31.28515625" style="2" customWidth="1"/>
    <col min="11011" max="11011" width="13.140625" style="2" customWidth="1"/>
    <col min="11012" max="11012" width="8" style="2" bestFit="1" customWidth="1"/>
    <col min="11013" max="11013" width="6.140625" style="2" bestFit="1" customWidth="1"/>
    <col min="11014" max="11016" width="6.85546875" style="2" bestFit="1" customWidth="1"/>
    <col min="11017" max="11017" width="5.5703125" style="2" bestFit="1" customWidth="1"/>
    <col min="11018" max="11018" width="6.85546875" style="2" bestFit="1" customWidth="1"/>
    <col min="11019" max="11019" width="9" style="2" bestFit="1" customWidth="1"/>
    <col min="11020" max="11020" width="6.28515625" style="2" bestFit="1" customWidth="1"/>
    <col min="11021" max="11022" width="6.85546875" style="2" bestFit="1" customWidth="1"/>
    <col min="11023" max="11023" width="6.28515625" style="2" bestFit="1" customWidth="1"/>
    <col min="11024" max="11024" width="8" style="2" bestFit="1" customWidth="1"/>
    <col min="11025" max="11025" width="7.28515625" style="2" bestFit="1" customWidth="1"/>
    <col min="11026" max="11026" width="9.140625" style="2"/>
    <col min="11027" max="11027" width="9.85546875" style="2" bestFit="1" customWidth="1"/>
    <col min="11028" max="11028" width="10.140625" style="2" bestFit="1" customWidth="1"/>
    <col min="11029" max="11265" width="9.140625" style="2"/>
    <col min="11266" max="11266" width="31.28515625" style="2" customWidth="1"/>
    <col min="11267" max="11267" width="13.140625" style="2" customWidth="1"/>
    <col min="11268" max="11268" width="8" style="2" bestFit="1" customWidth="1"/>
    <col min="11269" max="11269" width="6.140625" style="2" bestFit="1" customWidth="1"/>
    <col min="11270" max="11272" width="6.85546875" style="2" bestFit="1" customWidth="1"/>
    <col min="11273" max="11273" width="5.5703125" style="2" bestFit="1" customWidth="1"/>
    <col min="11274" max="11274" width="6.85546875" style="2" bestFit="1" customWidth="1"/>
    <col min="11275" max="11275" width="9" style="2" bestFit="1" customWidth="1"/>
    <col min="11276" max="11276" width="6.28515625" style="2" bestFit="1" customWidth="1"/>
    <col min="11277" max="11278" width="6.85546875" style="2" bestFit="1" customWidth="1"/>
    <col min="11279" max="11279" width="6.28515625" style="2" bestFit="1" customWidth="1"/>
    <col min="11280" max="11280" width="8" style="2" bestFit="1" customWidth="1"/>
    <col min="11281" max="11281" width="7.28515625" style="2" bestFit="1" customWidth="1"/>
    <col min="11282" max="11282" width="9.140625" style="2"/>
    <col min="11283" max="11283" width="9.85546875" style="2" bestFit="1" customWidth="1"/>
    <col min="11284" max="11284" width="10.140625" style="2" bestFit="1" customWidth="1"/>
    <col min="11285" max="11521" width="9.140625" style="2"/>
    <col min="11522" max="11522" width="31.28515625" style="2" customWidth="1"/>
    <col min="11523" max="11523" width="13.140625" style="2" customWidth="1"/>
    <col min="11524" max="11524" width="8" style="2" bestFit="1" customWidth="1"/>
    <col min="11525" max="11525" width="6.140625" style="2" bestFit="1" customWidth="1"/>
    <col min="11526" max="11528" width="6.85546875" style="2" bestFit="1" customWidth="1"/>
    <col min="11529" max="11529" width="5.5703125" style="2" bestFit="1" customWidth="1"/>
    <col min="11530" max="11530" width="6.85546875" style="2" bestFit="1" customWidth="1"/>
    <col min="11531" max="11531" width="9" style="2" bestFit="1" customWidth="1"/>
    <col min="11532" max="11532" width="6.28515625" style="2" bestFit="1" customWidth="1"/>
    <col min="11533" max="11534" width="6.85546875" style="2" bestFit="1" customWidth="1"/>
    <col min="11535" max="11535" width="6.28515625" style="2" bestFit="1" customWidth="1"/>
    <col min="11536" max="11536" width="8" style="2" bestFit="1" customWidth="1"/>
    <col min="11537" max="11537" width="7.28515625" style="2" bestFit="1" customWidth="1"/>
    <col min="11538" max="11538" width="9.140625" style="2"/>
    <col min="11539" max="11539" width="9.85546875" style="2" bestFit="1" customWidth="1"/>
    <col min="11540" max="11540" width="10.140625" style="2" bestFit="1" customWidth="1"/>
    <col min="11541" max="11777" width="9.140625" style="2"/>
    <col min="11778" max="11778" width="31.28515625" style="2" customWidth="1"/>
    <col min="11779" max="11779" width="13.140625" style="2" customWidth="1"/>
    <col min="11780" max="11780" width="8" style="2" bestFit="1" customWidth="1"/>
    <col min="11781" max="11781" width="6.140625" style="2" bestFit="1" customWidth="1"/>
    <col min="11782" max="11784" width="6.85546875" style="2" bestFit="1" customWidth="1"/>
    <col min="11785" max="11785" width="5.5703125" style="2" bestFit="1" customWidth="1"/>
    <col min="11786" max="11786" width="6.85546875" style="2" bestFit="1" customWidth="1"/>
    <col min="11787" max="11787" width="9" style="2" bestFit="1" customWidth="1"/>
    <col min="11788" max="11788" width="6.28515625" style="2" bestFit="1" customWidth="1"/>
    <col min="11789" max="11790" width="6.85546875" style="2" bestFit="1" customWidth="1"/>
    <col min="11791" max="11791" width="6.28515625" style="2" bestFit="1" customWidth="1"/>
    <col min="11792" max="11792" width="8" style="2" bestFit="1" customWidth="1"/>
    <col min="11793" max="11793" width="7.28515625" style="2" bestFit="1" customWidth="1"/>
    <col min="11794" max="11794" width="9.140625" style="2"/>
    <col min="11795" max="11795" width="9.85546875" style="2" bestFit="1" customWidth="1"/>
    <col min="11796" max="11796" width="10.140625" style="2" bestFit="1" customWidth="1"/>
    <col min="11797" max="12033" width="9.140625" style="2"/>
    <col min="12034" max="12034" width="31.28515625" style="2" customWidth="1"/>
    <col min="12035" max="12035" width="13.140625" style="2" customWidth="1"/>
    <col min="12036" max="12036" width="8" style="2" bestFit="1" customWidth="1"/>
    <col min="12037" max="12037" width="6.140625" style="2" bestFit="1" customWidth="1"/>
    <col min="12038" max="12040" width="6.85546875" style="2" bestFit="1" customWidth="1"/>
    <col min="12041" max="12041" width="5.5703125" style="2" bestFit="1" customWidth="1"/>
    <col min="12042" max="12042" width="6.85546875" style="2" bestFit="1" customWidth="1"/>
    <col min="12043" max="12043" width="9" style="2" bestFit="1" customWidth="1"/>
    <col min="12044" max="12044" width="6.28515625" style="2" bestFit="1" customWidth="1"/>
    <col min="12045" max="12046" width="6.85546875" style="2" bestFit="1" customWidth="1"/>
    <col min="12047" max="12047" width="6.28515625" style="2" bestFit="1" customWidth="1"/>
    <col min="12048" max="12048" width="8" style="2" bestFit="1" customWidth="1"/>
    <col min="12049" max="12049" width="7.28515625" style="2" bestFit="1" customWidth="1"/>
    <col min="12050" max="12050" width="9.140625" style="2"/>
    <col min="12051" max="12051" width="9.85546875" style="2" bestFit="1" customWidth="1"/>
    <col min="12052" max="12052" width="10.140625" style="2" bestFit="1" customWidth="1"/>
    <col min="12053" max="12289" width="9.140625" style="2"/>
    <col min="12290" max="12290" width="31.28515625" style="2" customWidth="1"/>
    <col min="12291" max="12291" width="13.140625" style="2" customWidth="1"/>
    <col min="12292" max="12292" width="8" style="2" bestFit="1" customWidth="1"/>
    <col min="12293" max="12293" width="6.140625" style="2" bestFit="1" customWidth="1"/>
    <col min="12294" max="12296" width="6.85546875" style="2" bestFit="1" customWidth="1"/>
    <col min="12297" max="12297" width="5.5703125" style="2" bestFit="1" customWidth="1"/>
    <col min="12298" max="12298" width="6.85546875" style="2" bestFit="1" customWidth="1"/>
    <col min="12299" max="12299" width="9" style="2" bestFit="1" customWidth="1"/>
    <col min="12300" max="12300" width="6.28515625" style="2" bestFit="1" customWidth="1"/>
    <col min="12301" max="12302" width="6.85546875" style="2" bestFit="1" customWidth="1"/>
    <col min="12303" max="12303" width="6.28515625" style="2" bestFit="1" customWidth="1"/>
    <col min="12304" max="12304" width="8" style="2" bestFit="1" customWidth="1"/>
    <col min="12305" max="12305" width="7.28515625" style="2" bestFit="1" customWidth="1"/>
    <col min="12306" max="12306" width="9.140625" style="2"/>
    <col min="12307" max="12307" width="9.85546875" style="2" bestFit="1" customWidth="1"/>
    <col min="12308" max="12308" width="10.140625" style="2" bestFit="1" customWidth="1"/>
    <col min="12309" max="12545" width="9.140625" style="2"/>
    <col min="12546" max="12546" width="31.28515625" style="2" customWidth="1"/>
    <col min="12547" max="12547" width="13.140625" style="2" customWidth="1"/>
    <col min="12548" max="12548" width="8" style="2" bestFit="1" customWidth="1"/>
    <col min="12549" max="12549" width="6.140625" style="2" bestFit="1" customWidth="1"/>
    <col min="12550" max="12552" width="6.85546875" style="2" bestFit="1" customWidth="1"/>
    <col min="12553" max="12553" width="5.5703125" style="2" bestFit="1" customWidth="1"/>
    <col min="12554" max="12554" width="6.85546875" style="2" bestFit="1" customWidth="1"/>
    <col min="12555" max="12555" width="9" style="2" bestFit="1" customWidth="1"/>
    <col min="12556" max="12556" width="6.28515625" style="2" bestFit="1" customWidth="1"/>
    <col min="12557" max="12558" width="6.85546875" style="2" bestFit="1" customWidth="1"/>
    <col min="12559" max="12559" width="6.28515625" style="2" bestFit="1" customWidth="1"/>
    <col min="12560" max="12560" width="8" style="2" bestFit="1" customWidth="1"/>
    <col min="12561" max="12561" width="7.28515625" style="2" bestFit="1" customWidth="1"/>
    <col min="12562" max="12562" width="9.140625" style="2"/>
    <col min="12563" max="12563" width="9.85546875" style="2" bestFit="1" customWidth="1"/>
    <col min="12564" max="12564" width="10.140625" style="2" bestFit="1" customWidth="1"/>
    <col min="12565" max="12801" width="9.140625" style="2"/>
    <col min="12802" max="12802" width="31.28515625" style="2" customWidth="1"/>
    <col min="12803" max="12803" width="13.140625" style="2" customWidth="1"/>
    <col min="12804" max="12804" width="8" style="2" bestFit="1" customWidth="1"/>
    <col min="12805" max="12805" width="6.140625" style="2" bestFit="1" customWidth="1"/>
    <col min="12806" max="12808" width="6.85546875" style="2" bestFit="1" customWidth="1"/>
    <col min="12809" max="12809" width="5.5703125" style="2" bestFit="1" customWidth="1"/>
    <col min="12810" max="12810" width="6.85546875" style="2" bestFit="1" customWidth="1"/>
    <col min="12811" max="12811" width="9" style="2" bestFit="1" customWidth="1"/>
    <col min="12812" max="12812" width="6.28515625" style="2" bestFit="1" customWidth="1"/>
    <col min="12813" max="12814" width="6.85546875" style="2" bestFit="1" customWidth="1"/>
    <col min="12815" max="12815" width="6.28515625" style="2" bestFit="1" customWidth="1"/>
    <col min="12816" max="12816" width="8" style="2" bestFit="1" customWidth="1"/>
    <col min="12817" max="12817" width="7.28515625" style="2" bestFit="1" customWidth="1"/>
    <col min="12818" max="12818" width="9.140625" style="2"/>
    <col min="12819" max="12819" width="9.85546875" style="2" bestFit="1" customWidth="1"/>
    <col min="12820" max="12820" width="10.140625" style="2" bestFit="1" customWidth="1"/>
    <col min="12821" max="13057" width="9.140625" style="2"/>
    <col min="13058" max="13058" width="31.28515625" style="2" customWidth="1"/>
    <col min="13059" max="13059" width="13.140625" style="2" customWidth="1"/>
    <col min="13060" max="13060" width="8" style="2" bestFit="1" customWidth="1"/>
    <col min="13061" max="13061" width="6.140625" style="2" bestFit="1" customWidth="1"/>
    <col min="13062" max="13064" width="6.85546875" style="2" bestFit="1" customWidth="1"/>
    <col min="13065" max="13065" width="5.5703125" style="2" bestFit="1" customWidth="1"/>
    <col min="13066" max="13066" width="6.85546875" style="2" bestFit="1" customWidth="1"/>
    <col min="13067" max="13067" width="9" style="2" bestFit="1" customWidth="1"/>
    <col min="13068" max="13068" width="6.28515625" style="2" bestFit="1" customWidth="1"/>
    <col min="13069" max="13070" width="6.85546875" style="2" bestFit="1" customWidth="1"/>
    <col min="13071" max="13071" width="6.28515625" style="2" bestFit="1" customWidth="1"/>
    <col min="13072" max="13072" width="8" style="2" bestFit="1" customWidth="1"/>
    <col min="13073" max="13073" width="7.28515625" style="2" bestFit="1" customWidth="1"/>
    <col min="13074" max="13074" width="9.140625" style="2"/>
    <col min="13075" max="13075" width="9.85546875" style="2" bestFit="1" customWidth="1"/>
    <col min="13076" max="13076" width="10.140625" style="2" bestFit="1" customWidth="1"/>
    <col min="13077" max="13313" width="9.140625" style="2"/>
    <col min="13314" max="13314" width="31.28515625" style="2" customWidth="1"/>
    <col min="13315" max="13315" width="13.140625" style="2" customWidth="1"/>
    <col min="13316" max="13316" width="8" style="2" bestFit="1" customWidth="1"/>
    <col min="13317" max="13317" width="6.140625" style="2" bestFit="1" customWidth="1"/>
    <col min="13318" max="13320" width="6.85546875" style="2" bestFit="1" customWidth="1"/>
    <col min="13321" max="13321" width="5.5703125" style="2" bestFit="1" customWidth="1"/>
    <col min="13322" max="13322" width="6.85546875" style="2" bestFit="1" customWidth="1"/>
    <col min="13323" max="13323" width="9" style="2" bestFit="1" customWidth="1"/>
    <col min="13324" max="13324" width="6.28515625" style="2" bestFit="1" customWidth="1"/>
    <col min="13325" max="13326" width="6.85546875" style="2" bestFit="1" customWidth="1"/>
    <col min="13327" max="13327" width="6.28515625" style="2" bestFit="1" customWidth="1"/>
    <col min="13328" max="13328" width="8" style="2" bestFit="1" customWidth="1"/>
    <col min="13329" max="13329" width="7.28515625" style="2" bestFit="1" customWidth="1"/>
    <col min="13330" max="13330" width="9.140625" style="2"/>
    <col min="13331" max="13331" width="9.85546875" style="2" bestFit="1" customWidth="1"/>
    <col min="13332" max="13332" width="10.140625" style="2" bestFit="1" customWidth="1"/>
    <col min="13333" max="13569" width="9.140625" style="2"/>
    <col min="13570" max="13570" width="31.28515625" style="2" customWidth="1"/>
    <col min="13571" max="13571" width="13.140625" style="2" customWidth="1"/>
    <col min="13572" max="13572" width="8" style="2" bestFit="1" customWidth="1"/>
    <col min="13573" max="13573" width="6.140625" style="2" bestFit="1" customWidth="1"/>
    <col min="13574" max="13576" width="6.85546875" style="2" bestFit="1" customWidth="1"/>
    <col min="13577" max="13577" width="5.5703125" style="2" bestFit="1" customWidth="1"/>
    <col min="13578" max="13578" width="6.85546875" style="2" bestFit="1" customWidth="1"/>
    <col min="13579" max="13579" width="9" style="2" bestFit="1" customWidth="1"/>
    <col min="13580" max="13580" width="6.28515625" style="2" bestFit="1" customWidth="1"/>
    <col min="13581" max="13582" width="6.85546875" style="2" bestFit="1" customWidth="1"/>
    <col min="13583" max="13583" width="6.28515625" style="2" bestFit="1" customWidth="1"/>
    <col min="13584" max="13584" width="8" style="2" bestFit="1" customWidth="1"/>
    <col min="13585" max="13585" width="7.28515625" style="2" bestFit="1" customWidth="1"/>
    <col min="13586" max="13586" width="9.140625" style="2"/>
    <col min="13587" max="13587" width="9.85546875" style="2" bestFit="1" customWidth="1"/>
    <col min="13588" max="13588" width="10.140625" style="2" bestFit="1" customWidth="1"/>
    <col min="13589" max="13825" width="9.140625" style="2"/>
    <col min="13826" max="13826" width="31.28515625" style="2" customWidth="1"/>
    <col min="13827" max="13827" width="13.140625" style="2" customWidth="1"/>
    <col min="13828" max="13828" width="8" style="2" bestFit="1" customWidth="1"/>
    <col min="13829" max="13829" width="6.140625" style="2" bestFit="1" customWidth="1"/>
    <col min="13830" max="13832" width="6.85546875" style="2" bestFit="1" customWidth="1"/>
    <col min="13833" max="13833" width="5.5703125" style="2" bestFit="1" customWidth="1"/>
    <col min="13834" max="13834" width="6.85546875" style="2" bestFit="1" customWidth="1"/>
    <col min="13835" max="13835" width="9" style="2" bestFit="1" customWidth="1"/>
    <col min="13836" max="13836" width="6.28515625" style="2" bestFit="1" customWidth="1"/>
    <col min="13837" max="13838" width="6.85546875" style="2" bestFit="1" customWidth="1"/>
    <col min="13839" max="13839" width="6.28515625" style="2" bestFit="1" customWidth="1"/>
    <col min="13840" max="13840" width="8" style="2" bestFit="1" customWidth="1"/>
    <col min="13841" max="13841" width="7.28515625" style="2" bestFit="1" customWidth="1"/>
    <col min="13842" max="13842" width="9.140625" style="2"/>
    <col min="13843" max="13843" width="9.85546875" style="2" bestFit="1" customWidth="1"/>
    <col min="13844" max="13844" width="10.140625" style="2" bestFit="1" customWidth="1"/>
    <col min="13845" max="14081" width="9.140625" style="2"/>
    <col min="14082" max="14082" width="31.28515625" style="2" customWidth="1"/>
    <col min="14083" max="14083" width="13.140625" style="2" customWidth="1"/>
    <col min="14084" max="14084" width="8" style="2" bestFit="1" customWidth="1"/>
    <col min="14085" max="14085" width="6.140625" style="2" bestFit="1" customWidth="1"/>
    <col min="14086" max="14088" width="6.85546875" style="2" bestFit="1" customWidth="1"/>
    <col min="14089" max="14089" width="5.5703125" style="2" bestFit="1" customWidth="1"/>
    <col min="14090" max="14090" width="6.85546875" style="2" bestFit="1" customWidth="1"/>
    <col min="14091" max="14091" width="9" style="2" bestFit="1" customWidth="1"/>
    <col min="14092" max="14092" width="6.28515625" style="2" bestFit="1" customWidth="1"/>
    <col min="14093" max="14094" width="6.85546875" style="2" bestFit="1" customWidth="1"/>
    <col min="14095" max="14095" width="6.28515625" style="2" bestFit="1" customWidth="1"/>
    <col min="14096" max="14096" width="8" style="2" bestFit="1" customWidth="1"/>
    <col min="14097" max="14097" width="7.28515625" style="2" bestFit="1" customWidth="1"/>
    <col min="14098" max="14098" width="9.140625" style="2"/>
    <col min="14099" max="14099" width="9.85546875" style="2" bestFit="1" customWidth="1"/>
    <col min="14100" max="14100" width="10.140625" style="2" bestFit="1" customWidth="1"/>
    <col min="14101" max="14337" width="9.140625" style="2"/>
    <col min="14338" max="14338" width="31.28515625" style="2" customWidth="1"/>
    <col min="14339" max="14339" width="13.140625" style="2" customWidth="1"/>
    <col min="14340" max="14340" width="8" style="2" bestFit="1" customWidth="1"/>
    <col min="14341" max="14341" width="6.140625" style="2" bestFit="1" customWidth="1"/>
    <col min="14342" max="14344" width="6.85546875" style="2" bestFit="1" customWidth="1"/>
    <col min="14345" max="14345" width="5.5703125" style="2" bestFit="1" customWidth="1"/>
    <col min="14346" max="14346" width="6.85546875" style="2" bestFit="1" customWidth="1"/>
    <col min="14347" max="14347" width="9" style="2" bestFit="1" customWidth="1"/>
    <col min="14348" max="14348" width="6.28515625" style="2" bestFit="1" customWidth="1"/>
    <col min="14349" max="14350" width="6.85546875" style="2" bestFit="1" customWidth="1"/>
    <col min="14351" max="14351" width="6.28515625" style="2" bestFit="1" customWidth="1"/>
    <col min="14352" max="14352" width="8" style="2" bestFit="1" customWidth="1"/>
    <col min="14353" max="14353" width="7.28515625" style="2" bestFit="1" customWidth="1"/>
    <col min="14354" max="14354" width="9.140625" style="2"/>
    <col min="14355" max="14355" width="9.85546875" style="2" bestFit="1" customWidth="1"/>
    <col min="14356" max="14356" width="10.140625" style="2" bestFit="1" customWidth="1"/>
    <col min="14357" max="14593" width="9.140625" style="2"/>
    <col min="14594" max="14594" width="31.28515625" style="2" customWidth="1"/>
    <col min="14595" max="14595" width="13.140625" style="2" customWidth="1"/>
    <col min="14596" max="14596" width="8" style="2" bestFit="1" customWidth="1"/>
    <col min="14597" max="14597" width="6.140625" style="2" bestFit="1" customWidth="1"/>
    <col min="14598" max="14600" width="6.85546875" style="2" bestFit="1" customWidth="1"/>
    <col min="14601" max="14601" width="5.5703125" style="2" bestFit="1" customWidth="1"/>
    <col min="14602" max="14602" width="6.85546875" style="2" bestFit="1" customWidth="1"/>
    <col min="14603" max="14603" width="9" style="2" bestFit="1" customWidth="1"/>
    <col min="14604" max="14604" width="6.28515625" style="2" bestFit="1" customWidth="1"/>
    <col min="14605" max="14606" width="6.85546875" style="2" bestFit="1" customWidth="1"/>
    <col min="14607" max="14607" width="6.28515625" style="2" bestFit="1" customWidth="1"/>
    <col min="14608" max="14608" width="8" style="2" bestFit="1" customWidth="1"/>
    <col min="14609" max="14609" width="7.28515625" style="2" bestFit="1" customWidth="1"/>
    <col min="14610" max="14610" width="9.140625" style="2"/>
    <col min="14611" max="14611" width="9.85546875" style="2" bestFit="1" customWidth="1"/>
    <col min="14612" max="14612" width="10.140625" style="2" bestFit="1" customWidth="1"/>
    <col min="14613" max="14849" width="9.140625" style="2"/>
    <col min="14850" max="14850" width="31.28515625" style="2" customWidth="1"/>
    <col min="14851" max="14851" width="13.140625" style="2" customWidth="1"/>
    <col min="14852" max="14852" width="8" style="2" bestFit="1" customWidth="1"/>
    <col min="14853" max="14853" width="6.140625" style="2" bestFit="1" customWidth="1"/>
    <col min="14854" max="14856" width="6.85546875" style="2" bestFit="1" customWidth="1"/>
    <col min="14857" max="14857" width="5.5703125" style="2" bestFit="1" customWidth="1"/>
    <col min="14858" max="14858" width="6.85546875" style="2" bestFit="1" customWidth="1"/>
    <col min="14859" max="14859" width="9" style="2" bestFit="1" customWidth="1"/>
    <col min="14860" max="14860" width="6.28515625" style="2" bestFit="1" customWidth="1"/>
    <col min="14861" max="14862" width="6.85546875" style="2" bestFit="1" customWidth="1"/>
    <col min="14863" max="14863" width="6.28515625" style="2" bestFit="1" customWidth="1"/>
    <col min="14864" max="14864" width="8" style="2" bestFit="1" customWidth="1"/>
    <col min="14865" max="14865" width="7.28515625" style="2" bestFit="1" customWidth="1"/>
    <col min="14866" max="14866" width="9.140625" style="2"/>
    <col min="14867" max="14867" width="9.85546875" style="2" bestFit="1" customWidth="1"/>
    <col min="14868" max="14868" width="10.140625" style="2" bestFit="1" customWidth="1"/>
    <col min="14869" max="15105" width="9.140625" style="2"/>
    <col min="15106" max="15106" width="31.28515625" style="2" customWidth="1"/>
    <col min="15107" max="15107" width="13.140625" style="2" customWidth="1"/>
    <col min="15108" max="15108" width="8" style="2" bestFit="1" customWidth="1"/>
    <col min="15109" max="15109" width="6.140625" style="2" bestFit="1" customWidth="1"/>
    <col min="15110" max="15112" width="6.85546875" style="2" bestFit="1" customWidth="1"/>
    <col min="15113" max="15113" width="5.5703125" style="2" bestFit="1" customWidth="1"/>
    <col min="15114" max="15114" width="6.85546875" style="2" bestFit="1" customWidth="1"/>
    <col min="15115" max="15115" width="9" style="2" bestFit="1" customWidth="1"/>
    <col min="15116" max="15116" width="6.28515625" style="2" bestFit="1" customWidth="1"/>
    <col min="15117" max="15118" width="6.85546875" style="2" bestFit="1" customWidth="1"/>
    <col min="15119" max="15119" width="6.28515625" style="2" bestFit="1" customWidth="1"/>
    <col min="15120" max="15120" width="8" style="2" bestFit="1" customWidth="1"/>
    <col min="15121" max="15121" width="7.28515625" style="2" bestFit="1" customWidth="1"/>
    <col min="15122" max="15122" width="9.140625" style="2"/>
    <col min="15123" max="15123" width="9.85546875" style="2" bestFit="1" customWidth="1"/>
    <col min="15124" max="15124" width="10.140625" style="2" bestFit="1" customWidth="1"/>
    <col min="15125" max="15361" width="9.140625" style="2"/>
    <col min="15362" max="15362" width="31.28515625" style="2" customWidth="1"/>
    <col min="15363" max="15363" width="13.140625" style="2" customWidth="1"/>
    <col min="15364" max="15364" width="8" style="2" bestFit="1" customWidth="1"/>
    <col min="15365" max="15365" width="6.140625" style="2" bestFit="1" customWidth="1"/>
    <col min="15366" max="15368" width="6.85546875" style="2" bestFit="1" customWidth="1"/>
    <col min="15369" max="15369" width="5.5703125" style="2" bestFit="1" customWidth="1"/>
    <col min="15370" max="15370" width="6.85546875" style="2" bestFit="1" customWidth="1"/>
    <col min="15371" max="15371" width="9" style="2" bestFit="1" customWidth="1"/>
    <col min="15372" max="15372" width="6.28515625" style="2" bestFit="1" customWidth="1"/>
    <col min="15373" max="15374" width="6.85546875" style="2" bestFit="1" customWidth="1"/>
    <col min="15375" max="15375" width="6.28515625" style="2" bestFit="1" customWidth="1"/>
    <col min="15376" max="15376" width="8" style="2" bestFit="1" customWidth="1"/>
    <col min="15377" max="15377" width="7.28515625" style="2" bestFit="1" customWidth="1"/>
    <col min="15378" max="15378" width="9.140625" style="2"/>
    <col min="15379" max="15379" width="9.85546875" style="2" bestFit="1" customWidth="1"/>
    <col min="15380" max="15380" width="10.140625" style="2" bestFit="1" customWidth="1"/>
    <col min="15381" max="15617" width="9.140625" style="2"/>
    <col min="15618" max="15618" width="31.28515625" style="2" customWidth="1"/>
    <col min="15619" max="15619" width="13.140625" style="2" customWidth="1"/>
    <col min="15620" max="15620" width="8" style="2" bestFit="1" customWidth="1"/>
    <col min="15621" max="15621" width="6.140625" style="2" bestFit="1" customWidth="1"/>
    <col min="15622" max="15624" width="6.85546875" style="2" bestFit="1" customWidth="1"/>
    <col min="15625" max="15625" width="5.5703125" style="2" bestFit="1" customWidth="1"/>
    <col min="15626" max="15626" width="6.85546875" style="2" bestFit="1" customWidth="1"/>
    <col min="15627" max="15627" width="9" style="2" bestFit="1" customWidth="1"/>
    <col min="15628" max="15628" width="6.28515625" style="2" bestFit="1" customWidth="1"/>
    <col min="15629" max="15630" width="6.85546875" style="2" bestFit="1" customWidth="1"/>
    <col min="15631" max="15631" width="6.28515625" style="2" bestFit="1" customWidth="1"/>
    <col min="15632" max="15632" width="8" style="2" bestFit="1" customWidth="1"/>
    <col min="15633" max="15633" width="7.28515625" style="2" bestFit="1" customWidth="1"/>
    <col min="15634" max="15634" width="9.140625" style="2"/>
    <col min="15635" max="15635" width="9.85546875" style="2" bestFit="1" customWidth="1"/>
    <col min="15636" max="15636" width="10.140625" style="2" bestFit="1" customWidth="1"/>
    <col min="15637" max="15873" width="9.140625" style="2"/>
    <col min="15874" max="15874" width="31.28515625" style="2" customWidth="1"/>
    <col min="15875" max="15875" width="13.140625" style="2" customWidth="1"/>
    <col min="15876" max="15876" width="8" style="2" bestFit="1" customWidth="1"/>
    <col min="15877" max="15877" width="6.140625" style="2" bestFit="1" customWidth="1"/>
    <col min="15878" max="15880" width="6.85546875" style="2" bestFit="1" customWidth="1"/>
    <col min="15881" max="15881" width="5.5703125" style="2" bestFit="1" customWidth="1"/>
    <col min="15882" max="15882" width="6.85546875" style="2" bestFit="1" customWidth="1"/>
    <col min="15883" max="15883" width="9" style="2" bestFit="1" customWidth="1"/>
    <col min="15884" max="15884" width="6.28515625" style="2" bestFit="1" customWidth="1"/>
    <col min="15885" max="15886" width="6.85546875" style="2" bestFit="1" customWidth="1"/>
    <col min="15887" max="15887" width="6.28515625" style="2" bestFit="1" customWidth="1"/>
    <col min="15888" max="15888" width="8" style="2" bestFit="1" customWidth="1"/>
    <col min="15889" max="15889" width="7.28515625" style="2" bestFit="1" customWidth="1"/>
    <col min="15890" max="15890" width="9.140625" style="2"/>
    <col min="15891" max="15891" width="9.85546875" style="2" bestFit="1" customWidth="1"/>
    <col min="15892" max="15892" width="10.140625" style="2" bestFit="1" customWidth="1"/>
    <col min="15893" max="16129" width="9.140625" style="2"/>
    <col min="16130" max="16130" width="31.28515625" style="2" customWidth="1"/>
    <col min="16131" max="16131" width="13.140625" style="2" customWidth="1"/>
    <col min="16132" max="16132" width="8" style="2" bestFit="1" customWidth="1"/>
    <col min="16133" max="16133" width="6.140625" style="2" bestFit="1" customWidth="1"/>
    <col min="16134" max="16136" width="6.85546875" style="2" bestFit="1" customWidth="1"/>
    <col min="16137" max="16137" width="5.5703125" style="2" bestFit="1" customWidth="1"/>
    <col min="16138" max="16138" width="6.85546875" style="2" bestFit="1" customWidth="1"/>
    <col min="16139" max="16139" width="9" style="2" bestFit="1" customWidth="1"/>
    <col min="16140" max="16140" width="6.28515625" style="2" bestFit="1" customWidth="1"/>
    <col min="16141" max="16142" width="6.85546875" style="2" bestFit="1" customWidth="1"/>
    <col min="16143" max="16143" width="6.28515625" style="2" bestFit="1" customWidth="1"/>
    <col min="16144" max="16144" width="8" style="2" bestFit="1" customWidth="1"/>
    <col min="16145" max="16145" width="7.28515625" style="2" bestFit="1" customWidth="1"/>
    <col min="16146" max="16146" width="9.140625" style="2"/>
    <col min="16147" max="16147" width="9.85546875" style="2" bestFit="1" customWidth="1"/>
    <col min="16148" max="16148" width="10.140625" style="2" bestFit="1" customWidth="1"/>
    <col min="16149" max="16384" width="9.140625" style="2"/>
  </cols>
  <sheetData>
    <row r="1" spans="1:24" ht="15.75">
      <c r="A1" s="105" t="s">
        <v>83</v>
      </c>
    </row>
    <row r="2" spans="1:24" ht="15.75" thickBot="1"/>
    <row r="3" spans="1:24" ht="114" customHeight="1">
      <c r="A3" s="100" t="s">
        <v>78</v>
      </c>
      <c r="B3" s="99" t="s">
        <v>75</v>
      </c>
      <c r="C3" s="84" t="s">
        <v>17</v>
      </c>
      <c r="D3" s="85" t="s">
        <v>66</v>
      </c>
      <c r="E3" s="85" t="s">
        <v>96</v>
      </c>
      <c r="F3" s="85" t="s">
        <v>97</v>
      </c>
      <c r="G3" s="85" t="s">
        <v>67</v>
      </c>
      <c r="H3" s="85" t="s">
        <v>68</v>
      </c>
      <c r="I3" s="85" t="s">
        <v>69</v>
      </c>
      <c r="J3" s="85" t="s">
        <v>70</v>
      </c>
      <c r="K3" s="85" t="s">
        <v>93</v>
      </c>
      <c r="L3" s="85" t="s">
        <v>71</v>
      </c>
      <c r="M3" s="85" t="s">
        <v>72</v>
      </c>
      <c r="N3" s="85" t="s">
        <v>95</v>
      </c>
      <c r="O3" s="85" t="s">
        <v>94</v>
      </c>
      <c r="P3" s="85" t="s">
        <v>73</v>
      </c>
      <c r="Q3" s="86" t="s">
        <v>98</v>
      </c>
    </row>
    <row r="4" spans="1:24" s="62" customFormat="1" ht="15.75" thickBot="1">
      <c r="A4" s="69"/>
      <c r="B4" s="92"/>
      <c r="C4" s="70"/>
      <c r="D4" s="87">
        <v>5002</v>
      </c>
      <c r="E4" s="87">
        <v>5005</v>
      </c>
      <c r="F4" s="87">
        <v>505</v>
      </c>
      <c r="G4" s="87">
        <v>506</v>
      </c>
      <c r="H4" s="87">
        <v>5500</v>
      </c>
      <c r="I4" s="87">
        <v>5503</v>
      </c>
      <c r="J4" s="87">
        <v>5504</v>
      </c>
      <c r="K4" s="87">
        <v>5511</v>
      </c>
      <c r="L4" s="87">
        <v>5513</v>
      </c>
      <c r="M4" s="87">
        <v>5514</v>
      </c>
      <c r="N4" s="87">
        <v>5515</v>
      </c>
      <c r="O4" s="87">
        <v>5522</v>
      </c>
      <c r="P4" s="87">
        <v>5524</v>
      </c>
      <c r="Q4" s="88">
        <v>5525</v>
      </c>
      <c r="R4" s="61"/>
      <c r="S4" s="61"/>
      <c r="T4" s="61"/>
      <c r="U4" s="61"/>
      <c r="V4" s="61"/>
      <c r="W4" s="61"/>
      <c r="X4" s="61"/>
    </row>
    <row r="5" spans="1:24" s="62" customFormat="1" ht="30" thickBot="1">
      <c r="A5" s="109" t="s">
        <v>76</v>
      </c>
      <c r="B5" s="106" t="s">
        <v>77</v>
      </c>
      <c r="C5" s="76">
        <f>SUM(D5:Q5)</f>
        <v>6500</v>
      </c>
      <c r="D5" s="76">
        <f>SUM(D6:D10)</f>
        <v>-13185</v>
      </c>
      <c r="E5" s="76">
        <f t="shared" ref="E5:Q5" si="0">SUM(E6:E10)</f>
        <v>0</v>
      </c>
      <c r="F5" s="76">
        <f t="shared" si="0"/>
        <v>0</v>
      </c>
      <c r="G5" s="76">
        <f t="shared" si="0"/>
        <v>-4365</v>
      </c>
      <c r="H5" s="76">
        <f t="shared" si="0"/>
        <v>1471</v>
      </c>
      <c r="I5" s="76">
        <f t="shared" si="0"/>
        <v>200</v>
      </c>
      <c r="J5" s="76">
        <f t="shared" si="0"/>
        <v>1190</v>
      </c>
      <c r="K5" s="76">
        <f t="shared" si="0"/>
        <v>11220</v>
      </c>
      <c r="L5" s="76">
        <f t="shared" si="0"/>
        <v>-88</v>
      </c>
      <c r="M5" s="76">
        <f t="shared" si="0"/>
        <v>5500</v>
      </c>
      <c r="N5" s="76">
        <f t="shared" si="0"/>
        <v>-2250</v>
      </c>
      <c r="O5" s="76">
        <f t="shared" si="0"/>
        <v>-300</v>
      </c>
      <c r="P5" s="76">
        <f t="shared" si="0"/>
        <v>1216</v>
      </c>
      <c r="Q5" s="77">
        <f t="shared" si="0"/>
        <v>5891</v>
      </c>
      <c r="R5" s="61"/>
      <c r="S5" s="61"/>
      <c r="T5" s="61"/>
      <c r="U5" s="61"/>
      <c r="V5" s="61"/>
      <c r="W5" s="61"/>
      <c r="X5" s="61"/>
    </row>
    <row r="6" spans="1:24">
      <c r="A6" s="101" t="s">
        <v>12</v>
      </c>
      <c r="B6" s="93"/>
      <c r="C6" s="89">
        <f t="shared" ref="C6:C32" si="1">SUM(D6:Q6)</f>
        <v>5500</v>
      </c>
      <c r="D6" s="72"/>
      <c r="E6" s="72"/>
      <c r="F6" s="72"/>
      <c r="G6" s="72"/>
      <c r="H6" s="72"/>
      <c r="I6" s="72"/>
      <c r="J6" s="72"/>
      <c r="K6" s="72"/>
      <c r="L6" s="72"/>
      <c r="M6" s="72">
        <v>5500</v>
      </c>
      <c r="N6" s="72"/>
      <c r="O6" s="72"/>
      <c r="P6" s="72"/>
      <c r="Q6" s="73"/>
      <c r="S6" s="63"/>
    </row>
    <row r="7" spans="1:24">
      <c r="A7" s="101" t="s">
        <v>84</v>
      </c>
      <c r="B7" s="94"/>
      <c r="C7" s="90">
        <f t="shared" si="1"/>
        <v>1000</v>
      </c>
      <c r="D7" s="74">
        <v>-1026</v>
      </c>
      <c r="E7" s="74"/>
      <c r="F7" s="74"/>
      <c r="G7" s="74">
        <v>-343</v>
      </c>
      <c r="H7" s="74">
        <v>-990</v>
      </c>
      <c r="I7" s="74">
        <v>200</v>
      </c>
      <c r="J7" s="74">
        <v>590</v>
      </c>
      <c r="K7" s="74">
        <v>-2500</v>
      </c>
      <c r="L7" s="74">
        <v>-88</v>
      </c>
      <c r="M7" s="74"/>
      <c r="N7" s="74">
        <v>-850</v>
      </c>
      <c r="O7" s="74">
        <v>-300</v>
      </c>
      <c r="P7" s="74">
        <v>1216</v>
      </c>
      <c r="Q7" s="75">
        <v>5091</v>
      </c>
      <c r="S7" s="63"/>
    </row>
    <row r="8" spans="1:24">
      <c r="A8" s="102" t="s">
        <v>85</v>
      </c>
      <c r="B8" s="95"/>
      <c r="C8" s="90">
        <f t="shared" si="1"/>
        <v>0</v>
      </c>
      <c r="D8" s="74"/>
      <c r="E8" s="74"/>
      <c r="F8" s="74"/>
      <c r="G8" s="74"/>
      <c r="H8" s="74"/>
      <c r="I8" s="74"/>
      <c r="J8" s="74"/>
      <c r="K8" s="74">
        <v>4000</v>
      </c>
      <c r="L8" s="74"/>
      <c r="M8" s="74"/>
      <c r="N8" s="74">
        <v>-4000</v>
      </c>
      <c r="O8" s="74"/>
      <c r="P8" s="74"/>
      <c r="Q8" s="75"/>
      <c r="S8" s="63"/>
    </row>
    <row r="9" spans="1:24">
      <c r="A9" s="101" t="s">
        <v>86</v>
      </c>
      <c r="B9" s="94"/>
      <c r="C9" s="90">
        <f t="shared" si="1"/>
        <v>0</v>
      </c>
      <c r="D9" s="74"/>
      <c r="E9" s="74"/>
      <c r="F9" s="74"/>
      <c r="G9" s="74"/>
      <c r="H9" s="74">
        <v>-1500</v>
      </c>
      <c r="I9" s="74"/>
      <c r="J9" s="74"/>
      <c r="K9" s="74">
        <v>1500</v>
      </c>
      <c r="L9" s="74"/>
      <c r="M9" s="74"/>
      <c r="N9" s="74"/>
      <c r="O9" s="74"/>
      <c r="P9" s="74"/>
      <c r="Q9" s="75"/>
      <c r="S9" s="63"/>
    </row>
    <row r="10" spans="1:24" ht="15.75" thickBot="1">
      <c r="A10" s="102" t="s">
        <v>46</v>
      </c>
      <c r="B10" s="96"/>
      <c r="C10" s="91">
        <f t="shared" si="1"/>
        <v>0</v>
      </c>
      <c r="D10" s="74">
        <v>-12159</v>
      </c>
      <c r="E10" s="74"/>
      <c r="F10" s="74"/>
      <c r="G10" s="74">
        <v>-4022</v>
      </c>
      <c r="H10" s="74">
        <v>3961</v>
      </c>
      <c r="I10" s="74"/>
      <c r="J10" s="74">
        <v>600</v>
      </c>
      <c r="K10" s="74">
        <v>8220</v>
      </c>
      <c r="L10" s="74"/>
      <c r="M10" s="74"/>
      <c r="N10" s="74">
        <v>2600</v>
      </c>
      <c r="O10" s="74"/>
      <c r="P10" s="74"/>
      <c r="Q10" s="75">
        <v>800</v>
      </c>
      <c r="S10" s="63"/>
    </row>
    <row r="11" spans="1:24" s="62" customFormat="1" ht="30" thickBot="1">
      <c r="A11" s="109" t="s">
        <v>76</v>
      </c>
      <c r="B11" s="106" t="s">
        <v>8</v>
      </c>
      <c r="C11" s="76">
        <f t="shared" si="1"/>
        <v>7693</v>
      </c>
      <c r="D11" s="76">
        <f>SUM(D12:D18)</f>
        <v>0</v>
      </c>
      <c r="E11" s="76">
        <f t="shared" ref="E11:Q11" si="2">SUM(E12:E18)</f>
        <v>0</v>
      </c>
      <c r="F11" s="76">
        <f t="shared" si="2"/>
        <v>0</v>
      </c>
      <c r="G11" s="76">
        <f t="shared" si="2"/>
        <v>0</v>
      </c>
      <c r="H11" s="76">
        <f t="shared" si="2"/>
        <v>0</v>
      </c>
      <c r="I11" s="76">
        <f t="shared" si="2"/>
        <v>0</v>
      </c>
      <c r="J11" s="76">
        <f t="shared" si="2"/>
        <v>0</v>
      </c>
      <c r="K11" s="76">
        <f t="shared" si="2"/>
        <v>0</v>
      </c>
      <c r="L11" s="76">
        <f t="shared" si="2"/>
        <v>0</v>
      </c>
      <c r="M11" s="76">
        <f t="shared" si="2"/>
        <v>0</v>
      </c>
      <c r="N11" s="76">
        <f t="shared" si="2"/>
        <v>0</v>
      </c>
      <c r="O11" s="76">
        <f t="shared" si="2"/>
        <v>0</v>
      </c>
      <c r="P11" s="76">
        <f t="shared" si="2"/>
        <v>2013</v>
      </c>
      <c r="Q11" s="77">
        <f t="shared" si="2"/>
        <v>5680</v>
      </c>
      <c r="R11" s="61"/>
      <c r="S11" s="63"/>
      <c r="T11" s="61"/>
      <c r="U11" s="61"/>
      <c r="V11" s="61"/>
      <c r="W11" s="61"/>
      <c r="X11" s="61"/>
    </row>
    <row r="12" spans="1:24">
      <c r="A12" s="101" t="s">
        <v>87</v>
      </c>
      <c r="B12" s="93"/>
      <c r="C12" s="89">
        <f t="shared" si="1"/>
        <v>525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>
        <v>525</v>
      </c>
      <c r="Q12" s="75"/>
      <c r="S12" s="63"/>
    </row>
    <row r="13" spans="1:24">
      <c r="A13" s="101" t="s">
        <v>89</v>
      </c>
      <c r="B13" s="94"/>
      <c r="C13" s="90">
        <f t="shared" si="1"/>
        <v>1440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5">
        <v>1440</v>
      </c>
      <c r="S13" s="63"/>
    </row>
    <row r="14" spans="1:24">
      <c r="A14" s="101" t="s">
        <v>88</v>
      </c>
      <c r="B14" s="94"/>
      <c r="C14" s="90">
        <f t="shared" si="1"/>
        <v>1000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5">
        <v>1000</v>
      </c>
      <c r="S14" s="63"/>
    </row>
    <row r="15" spans="1:24">
      <c r="A15" s="101" t="s">
        <v>90</v>
      </c>
      <c r="B15" s="94"/>
      <c r="C15" s="90">
        <f t="shared" si="1"/>
        <v>840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>
        <v>840</v>
      </c>
      <c r="Q15" s="73"/>
      <c r="S15" s="63"/>
    </row>
    <row r="16" spans="1:24">
      <c r="A16" s="101" t="s">
        <v>91</v>
      </c>
      <c r="B16" s="94"/>
      <c r="C16" s="90">
        <f t="shared" si="1"/>
        <v>800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3">
        <v>800</v>
      </c>
      <c r="S16" s="63"/>
    </row>
    <row r="17" spans="1:24">
      <c r="A17" s="101" t="s">
        <v>86</v>
      </c>
      <c r="B17" s="94"/>
      <c r="C17" s="90">
        <f t="shared" si="1"/>
        <v>648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>
        <v>648</v>
      </c>
      <c r="Q17" s="75"/>
      <c r="S17" s="63"/>
    </row>
    <row r="18" spans="1:24" ht="15.75" thickBot="1">
      <c r="A18" s="102" t="s">
        <v>46</v>
      </c>
      <c r="B18" s="96"/>
      <c r="C18" s="91">
        <f t="shared" si="1"/>
        <v>2440</v>
      </c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5">
        <v>2440</v>
      </c>
      <c r="S18" s="63"/>
    </row>
    <row r="19" spans="1:24" s="62" customFormat="1" ht="30" thickBot="1">
      <c r="A19" s="109" t="s">
        <v>79</v>
      </c>
      <c r="B19" s="106" t="s">
        <v>77</v>
      </c>
      <c r="C19" s="76">
        <f t="shared" si="1"/>
        <v>900</v>
      </c>
      <c r="D19" s="78">
        <f>SUM(D20)</f>
        <v>0</v>
      </c>
      <c r="E19" s="78">
        <f t="shared" ref="E19:Q19" si="3">SUM(E20)</f>
        <v>0</v>
      </c>
      <c r="F19" s="78">
        <f t="shared" si="3"/>
        <v>0</v>
      </c>
      <c r="G19" s="78">
        <f t="shared" si="3"/>
        <v>0</v>
      </c>
      <c r="H19" s="78">
        <f t="shared" si="3"/>
        <v>0</v>
      </c>
      <c r="I19" s="78">
        <f t="shared" si="3"/>
        <v>0</v>
      </c>
      <c r="J19" s="78">
        <f t="shared" si="3"/>
        <v>0</v>
      </c>
      <c r="K19" s="78">
        <f t="shared" si="3"/>
        <v>0</v>
      </c>
      <c r="L19" s="78">
        <f t="shared" si="3"/>
        <v>0</v>
      </c>
      <c r="M19" s="78">
        <f t="shared" si="3"/>
        <v>900</v>
      </c>
      <c r="N19" s="78">
        <f t="shared" si="3"/>
        <v>0</v>
      </c>
      <c r="O19" s="78">
        <f t="shared" si="3"/>
        <v>0</v>
      </c>
      <c r="P19" s="78">
        <f t="shared" si="3"/>
        <v>0</v>
      </c>
      <c r="Q19" s="79">
        <f t="shared" si="3"/>
        <v>0</v>
      </c>
      <c r="R19" s="61"/>
      <c r="S19" s="63"/>
      <c r="T19" s="61"/>
      <c r="U19" s="61"/>
      <c r="V19" s="61"/>
      <c r="W19" s="61"/>
      <c r="X19" s="61"/>
    </row>
    <row r="20" spans="1:24" ht="15.75" thickBot="1">
      <c r="A20" s="101" t="s">
        <v>12</v>
      </c>
      <c r="B20" s="97"/>
      <c r="C20" s="76">
        <f t="shared" si="1"/>
        <v>900</v>
      </c>
      <c r="D20" s="72"/>
      <c r="E20" s="72"/>
      <c r="F20" s="72"/>
      <c r="G20" s="72"/>
      <c r="H20" s="72"/>
      <c r="I20" s="72"/>
      <c r="J20" s="72"/>
      <c r="K20" s="72"/>
      <c r="L20" s="72"/>
      <c r="M20" s="72">
        <v>900</v>
      </c>
      <c r="N20" s="72"/>
      <c r="O20" s="72"/>
      <c r="P20" s="72">
        <v>0</v>
      </c>
      <c r="Q20" s="73"/>
    </row>
    <row r="21" spans="1:24" s="62" customFormat="1" ht="30" thickBot="1">
      <c r="A21" s="109" t="s">
        <v>80</v>
      </c>
      <c r="B21" s="106" t="s">
        <v>77</v>
      </c>
      <c r="C21" s="76">
        <f t="shared" si="1"/>
        <v>0</v>
      </c>
      <c r="D21" s="78">
        <f>SUM(D22)</f>
        <v>0</v>
      </c>
      <c r="E21" s="78">
        <f t="shared" ref="E21:Q21" si="4">SUM(E22)</f>
        <v>0</v>
      </c>
      <c r="F21" s="78">
        <f t="shared" si="4"/>
        <v>-2192</v>
      </c>
      <c r="G21" s="78">
        <f t="shared" si="4"/>
        <v>2192</v>
      </c>
      <c r="H21" s="78">
        <f t="shared" si="4"/>
        <v>0</v>
      </c>
      <c r="I21" s="78">
        <f t="shared" si="4"/>
        <v>0</v>
      </c>
      <c r="J21" s="78">
        <f t="shared" si="4"/>
        <v>0</v>
      </c>
      <c r="K21" s="78">
        <f t="shared" si="4"/>
        <v>0</v>
      </c>
      <c r="L21" s="78">
        <f t="shared" si="4"/>
        <v>0</v>
      </c>
      <c r="M21" s="78">
        <f t="shared" si="4"/>
        <v>0</v>
      </c>
      <c r="N21" s="78">
        <f t="shared" si="4"/>
        <v>0</v>
      </c>
      <c r="O21" s="78">
        <f t="shared" si="4"/>
        <v>0</v>
      </c>
      <c r="P21" s="78">
        <f t="shared" si="4"/>
        <v>0</v>
      </c>
      <c r="Q21" s="79">
        <f t="shared" si="4"/>
        <v>0</v>
      </c>
      <c r="R21" s="61"/>
      <c r="S21" s="61"/>
      <c r="T21" s="61"/>
      <c r="U21" s="61"/>
      <c r="V21" s="61"/>
      <c r="W21" s="61"/>
      <c r="X21" s="61"/>
    </row>
    <row r="22" spans="1:24" ht="15.75" thickBot="1">
      <c r="A22" s="101" t="s">
        <v>12</v>
      </c>
      <c r="B22" s="97"/>
      <c r="C22" s="76">
        <f t="shared" si="1"/>
        <v>0</v>
      </c>
      <c r="D22" s="72"/>
      <c r="E22" s="72"/>
      <c r="F22" s="72">
        <v>-2192</v>
      </c>
      <c r="G22" s="72">
        <v>2192</v>
      </c>
      <c r="H22" s="72"/>
      <c r="I22" s="72"/>
      <c r="J22" s="72"/>
      <c r="K22" s="72"/>
      <c r="L22" s="72"/>
      <c r="M22" s="72"/>
      <c r="N22" s="72"/>
      <c r="O22" s="72"/>
      <c r="P22" s="72"/>
      <c r="Q22" s="73"/>
    </row>
    <row r="23" spans="1:24" s="62" customFormat="1" ht="30" thickBot="1">
      <c r="A23" s="109" t="s">
        <v>80</v>
      </c>
      <c r="B23" s="106" t="s">
        <v>8</v>
      </c>
      <c r="C23" s="76">
        <f t="shared" si="1"/>
        <v>-12409</v>
      </c>
      <c r="D23" s="78">
        <f>SUM(D24)</f>
        <v>0</v>
      </c>
      <c r="E23" s="78">
        <f t="shared" ref="E23:Q23" si="5">SUM(E24)</f>
        <v>0</v>
      </c>
      <c r="F23" s="78">
        <f t="shared" si="5"/>
        <v>0</v>
      </c>
      <c r="G23" s="78">
        <f t="shared" si="5"/>
        <v>0</v>
      </c>
      <c r="H23" s="78">
        <f t="shared" si="5"/>
        <v>0</v>
      </c>
      <c r="I23" s="78">
        <f t="shared" si="5"/>
        <v>0</v>
      </c>
      <c r="J23" s="78">
        <f t="shared" si="5"/>
        <v>0</v>
      </c>
      <c r="K23" s="78">
        <f t="shared" si="5"/>
        <v>0</v>
      </c>
      <c r="L23" s="78">
        <f t="shared" si="5"/>
        <v>0</v>
      </c>
      <c r="M23" s="78">
        <f t="shared" si="5"/>
        <v>0</v>
      </c>
      <c r="N23" s="78">
        <f t="shared" si="5"/>
        <v>0</v>
      </c>
      <c r="O23" s="78">
        <f t="shared" si="5"/>
        <v>0</v>
      </c>
      <c r="P23" s="78">
        <f t="shared" si="5"/>
        <v>-12409</v>
      </c>
      <c r="Q23" s="79">
        <f t="shared" si="5"/>
        <v>0</v>
      </c>
      <c r="R23" s="61"/>
      <c r="S23" s="61"/>
      <c r="T23" s="61"/>
      <c r="U23" s="61"/>
      <c r="V23" s="61"/>
      <c r="W23" s="61"/>
      <c r="X23" s="61"/>
    </row>
    <row r="24" spans="1:24" ht="15.75" thickBot="1">
      <c r="A24" s="101" t="s">
        <v>12</v>
      </c>
      <c r="B24" s="97"/>
      <c r="C24" s="76">
        <f t="shared" si="1"/>
        <v>-12409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>
        <v>-12409</v>
      </c>
      <c r="Q24" s="73"/>
    </row>
    <row r="25" spans="1:24" s="62" customFormat="1" ht="30" thickBot="1">
      <c r="A25" s="109" t="s">
        <v>81</v>
      </c>
      <c r="B25" s="106" t="s">
        <v>77</v>
      </c>
      <c r="C25" s="76">
        <f t="shared" si="1"/>
        <v>-7660</v>
      </c>
      <c r="D25" s="78">
        <f>SUM(D26)</f>
        <v>0</v>
      </c>
      <c r="E25" s="78">
        <f t="shared" ref="E25:Q25" si="6">SUM(E26)</f>
        <v>1000</v>
      </c>
      <c r="F25" s="78">
        <f t="shared" si="6"/>
        <v>0</v>
      </c>
      <c r="G25" s="78">
        <f t="shared" si="6"/>
        <v>338</v>
      </c>
      <c r="H25" s="78">
        <f t="shared" si="6"/>
        <v>-1000</v>
      </c>
      <c r="I25" s="78">
        <f t="shared" si="6"/>
        <v>0</v>
      </c>
      <c r="J25" s="78">
        <f t="shared" si="6"/>
        <v>-1338</v>
      </c>
      <c r="K25" s="78">
        <f t="shared" si="6"/>
        <v>0</v>
      </c>
      <c r="L25" s="78">
        <f t="shared" si="6"/>
        <v>0</v>
      </c>
      <c r="M25" s="78">
        <f t="shared" si="6"/>
        <v>-6660</v>
      </c>
      <c r="N25" s="78">
        <f t="shared" si="6"/>
        <v>0</v>
      </c>
      <c r="O25" s="78">
        <f t="shared" si="6"/>
        <v>0</v>
      </c>
      <c r="P25" s="78">
        <f t="shared" si="6"/>
        <v>0</v>
      </c>
      <c r="Q25" s="79">
        <f t="shared" si="6"/>
        <v>0</v>
      </c>
      <c r="R25" s="61"/>
      <c r="S25" s="61"/>
      <c r="T25" s="61"/>
      <c r="U25" s="61"/>
      <c r="V25" s="61"/>
      <c r="W25" s="61"/>
      <c r="X25" s="61"/>
    </row>
    <row r="26" spans="1:24" ht="15.75" thickBot="1">
      <c r="A26" s="101" t="s">
        <v>12</v>
      </c>
      <c r="B26" s="97"/>
      <c r="C26" s="76">
        <f t="shared" si="1"/>
        <v>-7660</v>
      </c>
      <c r="D26" s="72"/>
      <c r="E26" s="72">
        <v>1000</v>
      </c>
      <c r="F26" s="72"/>
      <c r="G26" s="72">
        <v>338</v>
      </c>
      <c r="H26" s="72">
        <v>-1000</v>
      </c>
      <c r="I26" s="72"/>
      <c r="J26" s="72">
        <v>-1338</v>
      </c>
      <c r="K26" s="72"/>
      <c r="L26" s="72"/>
      <c r="M26" s="72">
        <v>-6660</v>
      </c>
      <c r="N26" s="72"/>
      <c r="O26" s="72"/>
      <c r="P26" s="72"/>
      <c r="Q26" s="73">
        <v>0</v>
      </c>
    </row>
    <row r="27" spans="1:24" s="62" customFormat="1" ht="30" thickBot="1">
      <c r="A27" s="109" t="s">
        <v>82</v>
      </c>
      <c r="B27" s="106" t="s">
        <v>77</v>
      </c>
      <c r="C27" s="76">
        <f t="shared" si="1"/>
        <v>260</v>
      </c>
      <c r="D27" s="78">
        <f>SUM(D28)</f>
        <v>0</v>
      </c>
      <c r="E27" s="78">
        <f t="shared" ref="E27:Q27" si="7">SUM(E28)</f>
        <v>0</v>
      </c>
      <c r="F27" s="78">
        <f t="shared" si="7"/>
        <v>0</v>
      </c>
      <c r="G27" s="78">
        <f t="shared" si="7"/>
        <v>0</v>
      </c>
      <c r="H27" s="78">
        <f t="shared" si="7"/>
        <v>0</v>
      </c>
      <c r="I27" s="78">
        <f t="shared" si="7"/>
        <v>0</v>
      </c>
      <c r="J27" s="78">
        <f t="shared" si="7"/>
        <v>0</v>
      </c>
      <c r="K27" s="78">
        <f t="shared" si="7"/>
        <v>0</v>
      </c>
      <c r="L27" s="78">
        <f t="shared" si="7"/>
        <v>0</v>
      </c>
      <c r="M27" s="78">
        <f t="shared" si="7"/>
        <v>260</v>
      </c>
      <c r="N27" s="78">
        <f t="shared" si="7"/>
        <v>0</v>
      </c>
      <c r="O27" s="78">
        <f t="shared" si="7"/>
        <v>0</v>
      </c>
      <c r="P27" s="78">
        <f t="shared" si="7"/>
        <v>0</v>
      </c>
      <c r="Q27" s="79">
        <f t="shared" si="7"/>
        <v>0</v>
      </c>
      <c r="R27" s="61"/>
      <c r="S27" s="61"/>
      <c r="T27" s="61"/>
      <c r="U27" s="61"/>
      <c r="V27" s="61"/>
      <c r="W27" s="61"/>
      <c r="X27" s="61"/>
    </row>
    <row r="28" spans="1:24" ht="15.75" thickBot="1">
      <c r="A28" s="101" t="s">
        <v>12</v>
      </c>
      <c r="B28" s="97"/>
      <c r="C28" s="76">
        <f t="shared" si="1"/>
        <v>260</v>
      </c>
      <c r="D28" s="72"/>
      <c r="E28" s="72"/>
      <c r="F28" s="72"/>
      <c r="G28" s="72"/>
      <c r="H28" s="72"/>
      <c r="I28" s="72"/>
      <c r="J28" s="72"/>
      <c r="K28" s="72"/>
      <c r="L28" s="72"/>
      <c r="M28" s="72">
        <v>260</v>
      </c>
      <c r="N28" s="72"/>
      <c r="O28" s="72"/>
      <c r="P28" s="72"/>
      <c r="Q28" s="73">
        <v>0</v>
      </c>
    </row>
    <row r="29" spans="1:24" ht="30" thickBot="1">
      <c r="A29" s="109" t="s">
        <v>100</v>
      </c>
      <c r="B29" s="106" t="s">
        <v>8</v>
      </c>
      <c r="C29" s="76">
        <f t="shared" si="1"/>
        <v>4716</v>
      </c>
      <c r="D29" s="78">
        <f>SUM(D30:D31)</f>
        <v>0</v>
      </c>
      <c r="E29" s="78">
        <f t="shared" ref="E29:Q29" si="8">SUM(E30:E31)</f>
        <v>0</v>
      </c>
      <c r="F29" s="78">
        <f t="shared" si="8"/>
        <v>0</v>
      </c>
      <c r="G29" s="78">
        <f t="shared" si="8"/>
        <v>0</v>
      </c>
      <c r="H29" s="78">
        <f t="shared" si="8"/>
        <v>0</v>
      </c>
      <c r="I29" s="78">
        <f t="shared" si="8"/>
        <v>0</v>
      </c>
      <c r="J29" s="78">
        <f t="shared" si="8"/>
        <v>0</v>
      </c>
      <c r="K29" s="78">
        <f t="shared" si="8"/>
        <v>0</v>
      </c>
      <c r="L29" s="78">
        <f t="shared" si="8"/>
        <v>0</v>
      </c>
      <c r="M29" s="78">
        <f t="shared" si="8"/>
        <v>0</v>
      </c>
      <c r="N29" s="78">
        <f t="shared" si="8"/>
        <v>0</v>
      </c>
      <c r="O29" s="78">
        <f t="shared" si="8"/>
        <v>0</v>
      </c>
      <c r="P29" s="78">
        <f t="shared" si="8"/>
        <v>0</v>
      </c>
      <c r="Q29" s="79">
        <f t="shared" si="8"/>
        <v>4716</v>
      </c>
    </row>
    <row r="30" spans="1:24">
      <c r="A30" s="101" t="s">
        <v>92</v>
      </c>
      <c r="B30" s="93"/>
      <c r="C30" s="89">
        <f t="shared" si="1"/>
        <v>3276</v>
      </c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>
        <v>3276</v>
      </c>
    </row>
    <row r="31" spans="1:24">
      <c r="A31" s="103" t="s">
        <v>11</v>
      </c>
      <c r="B31" s="98"/>
      <c r="C31" s="90">
        <f t="shared" si="1"/>
        <v>1440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>
        <v>1440</v>
      </c>
    </row>
    <row r="32" spans="1:24" s="62" customFormat="1" ht="15.75" thickBot="1">
      <c r="A32" s="104" t="s">
        <v>17</v>
      </c>
      <c r="B32" s="107"/>
      <c r="C32" s="91">
        <f t="shared" si="1"/>
        <v>0</v>
      </c>
      <c r="D32" s="82">
        <f>SUM(D29,D27,D25,D23,D21,D19,D11,D5)</f>
        <v>-13185</v>
      </c>
      <c r="E32" s="82">
        <f>SUM(E29,E27,E25,E23,E21,E19,E11,E5)</f>
        <v>1000</v>
      </c>
      <c r="F32" s="82">
        <f>SUM(F29,F27,F25,F23,F21,F19,F11,F5)</f>
        <v>-2192</v>
      </c>
      <c r="G32" s="82">
        <f>SUM(G29,G27,G25,G23,G21,G19,G11,G5)</f>
        <v>-1835</v>
      </c>
      <c r="H32" s="82">
        <f>SUM(H29,H27,H25,H23,H21,H19,H11,H5)</f>
        <v>471</v>
      </c>
      <c r="I32" s="82">
        <f>SUM(I29,I27,I25,I23,I21,I19,I11,I5)</f>
        <v>200</v>
      </c>
      <c r="J32" s="82">
        <f>SUM(J29,J27,J25,J23,J21,J19,J11,J5)</f>
        <v>-148</v>
      </c>
      <c r="K32" s="82">
        <f>SUM(K29,K27,K25,K23,K21,K19,K11,K5)</f>
        <v>11220</v>
      </c>
      <c r="L32" s="82">
        <f>SUM(L29,L27,L25,L23,L21,L19,L11,L5)</f>
        <v>-88</v>
      </c>
      <c r="M32" s="82">
        <f>SUM(M29,M27,M25,M23,M21,M19,M11,M5)</f>
        <v>0</v>
      </c>
      <c r="N32" s="82">
        <f>SUM(N29,N27,N25,N23,N21,N19,N11,N5)</f>
        <v>-2250</v>
      </c>
      <c r="O32" s="82">
        <f>SUM(O29,O27,O25,O23,O21,O19,O11,O5)</f>
        <v>-300</v>
      </c>
      <c r="P32" s="82">
        <f>SUM(P29,P27,P25,P23,P21,P19,P11,P5)</f>
        <v>-9180</v>
      </c>
      <c r="Q32" s="83">
        <f>SUM(Q29,Q27,Q25,Q23,Q21,Q19,Q11,Q5)</f>
        <v>16287</v>
      </c>
      <c r="R32" s="61"/>
      <c r="S32" s="61"/>
      <c r="T32" s="61"/>
      <c r="U32" s="61"/>
      <c r="V32" s="61"/>
      <c r="W32" s="61"/>
      <c r="X32" s="61"/>
    </row>
    <row r="33" spans="1:24" ht="6.75" customHeight="1">
      <c r="C33" s="64"/>
      <c r="D33" s="64"/>
      <c r="E33" s="64"/>
      <c r="F33" s="64"/>
      <c r="G33" s="64"/>
      <c r="H33" s="64"/>
      <c r="I33" s="65"/>
      <c r="J33" s="65"/>
      <c r="K33" s="64"/>
      <c r="L33" s="65"/>
      <c r="M33" s="64"/>
      <c r="N33" s="64"/>
      <c r="O33" s="65"/>
      <c r="P33" s="65"/>
      <c r="Q33" s="64"/>
    </row>
    <row r="34" spans="1:24">
      <c r="A34" s="2" t="s">
        <v>99</v>
      </c>
      <c r="C34" s="64"/>
      <c r="D34" s="64"/>
      <c r="E34" s="64"/>
      <c r="F34" s="64"/>
      <c r="G34" s="64"/>
      <c r="H34" s="64"/>
      <c r="I34" s="65"/>
      <c r="J34" s="65"/>
      <c r="K34" s="64"/>
      <c r="L34" s="65"/>
      <c r="M34" s="64"/>
      <c r="N34" s="64"/>
      <c r="O34" s="65"/>
      <c r="P34" s="65"/>
      <c r="Q34" s="64"/>
    </row>
    <row r="35" spans="1:24">
      <c r="C35" s="64"/>
      <c r="D35" s="64"/>
      <c r="E35" s="64"/>
      <c r="F35" s="64"/>
      <c r="G35" s="64"/>
      <c r="H35" s="64"/>
      <c r="I35" s="65"/>
      <c r="J35" s="65"/>
      <c r="K35" s="64"/>
      <c r="L35" s="65"/>
      <c r="M35" s="64"/>
      <c r="N35" s="64"/>
      <c r="O35" s="65"/>
      <c r="P35" s="65"/>
      <c r="Q35" s="64"/>
    </row>
    <row r="36" spans="1:24">
      <c r="A36" s="108" t="s">
        <v>3</v>
      </c>
      <c r="C36" s="64"/>
      <c r="D36" s="64"/>
      <c r="E36" s="64"/>
      <c r="F36" s="64"/>
      <c r="G36" s="64"/>
      <c r="H36" s="64"/>
      <c r="I36" s="65"/>
      <c r="J36" s="65"/>
      <c r="K36" s="64"/>
      <c r="L36" s="65"/>
      <c r="M36" s="64"/>
      <c r="N36" s="64"/>
      <c r="O36" s="65"/>
      <c r="P36" s="65"/>
      <c r="Q36" s="64"/>
    </row>
    <row r="37" spans="1:24">
      <c r="C37" s="64"/>
      <c r="D37" s="64"/>
      <c r="E37" s="64"/>
      <c r="F37" s="64"/>
      <c r="G37" s="64"/>
      <c r="H37" s="64"/>
      <c r="I37" s="65"/>
      <c r="J37" s="65"/>
      <c r="K37" s="64"/>
      <c r="L37" s="65"/>
      <c r="M37" s="64"/>
      <c r="N37" s="64"/>
      <c r="O37" s="65"/>
      <c r="P37" s="65"/>
      <c r="Q37" s="64"/>
    </row>
    <row r="38" spans="1:24">
      <c r="A38" s="2" t="s">
        <v>4</v>
      </c>
      <c r="C38" s="64"/>
      <c r="D38" s="64"/>
      <c r="E38" s="64"/>
      <c r="F38" s="64"/>
      <c r="G38" s="64"/>
      <c r="H38" s="64"/>
      <c r="I38" s="65"/>
      <c r="J38" s="65"/>
      <c r="K38" s="64"/>
      <c r="L38" s="65"/>
      <c r="M38" s="64"/>
      <c r="N38" s="64"/>
      <c r="O38" s="65"/>
      <c r="P38" s="65"/>
      <c r="Q38" s="64"/>
    </row>
    <row r="39" spans="1:24" s="66" customFormat="1">
      <c r="A39" s="2" t="s">
        <v>5</v>
      </c>
      <c r="B39" s="2"/>
      <c r="C39" s="64"/>
      <c r="D39" s="64"/>
      <c r="E39" s="64"/>
      <c r="F39" s="64"/>
      <c r="G39" s="64"/>
      <c r="H39" s="64"/>
      <c r="I39" s="65"/>
      <c r="J39" s="65"/>
      <c r="K39" s="64"/>
      <c r="L39" s="65"/>
      <c r="M39" s="64"/>
      <c r="N39" s="64"/>
      <c r="O39" s="65"/>
      <c r="P39" s="65"/>
      <c r="Q39" s="64"/>
      <c r="R39" s="60"/>
      <c r="S39" s="60"/>
      <c r="T39" s="60"/>
      <c r="U39" s="60"/>
      <c r="V39" s="60"/>
      <c r="W39" s="60"/>
      <c r="X39" s="60"/>
    </row>
    <row r="40" spans="1:24" s="66" customFormat="1">
      <c r="A40" s="2"/>
      <c r="B40" s="2"/>
      <c r="C40" s="64"/>
      <c r="D40" s="64"/>
      <c r="E40" s="64"/>
      <c r="F40" s="64"/>
      <c r="G40" s="64"/>
      <c r="H40" s="64"/>
      <c r="I40" s="65"/>
      <c r="J40" s="65"/>
      <c r="K40" s="64"/>
      <c r="L40" s="65"/>
      <c r="M40" s="64"/>
      <c r="N40" s="64"/>
      <c r="O40" s="65"/>
      <c r="P40" s="65"/>
      <c r="Q40" s="64"/>
      <c r="R40" s="60"/>
      <c r="S40" s="60"/>
      <c r="T40" s="60"/>
      <c r="U40" s="60"/>
      <c r="V40" s="60"/>
      <c r="W40" s="60"/>
      <c r="X40" s="60"/>
    </row>
    <row r="41" spans="1:24" s="66" customFormat="1">
      <c r="A41" s="2"/>
      <c r="B41" s="2"/>
      <c r="C41" s="64"/>
      <c r="D41" s="64"/>
      <c r="E41" s="64"/>
      <c r="F41" s="64"/>
      <c r="G41" s="64"/>
      <c r="H41" s="64"/>
      <c r="I41" s="65"/>
      <c r="J41" s="65"/>
      <c r="K41" s="64"/>
      <c r="L41" s="65"/>
      <c r="M41" s="64"/>
      <c r="N41" s="64"/>
      <c r="O41" s="65"/>
      <c r="P41" s="65"/>
      <c r="Q41" s="64"/>
      <c r="R41" s="60"/>
      <c r="S41" s="60"/>
      <c r="T41" s="60"/>
      <c r="U41" s="60"/>
      <c r="V41" s="60"/>
      <c r="W41" s="60"/>
      <c r="X41" s="60"/>
    </row>
    <row r="42" spans="1:24" s="66" customFormat="1">
      <c r="A42" s="2"/>
      <c r="B42" s="2"/>
      <c r="C42" s="64"/>
      <c r="D42" s="64"/>
      <c r="E42" s="64"/>
      <c r="F42" s="64"/>
      <c r="G42" s="64"/>
      <c r="H42" s="64"/>
      <c r="I42" s="65"/>
      <c r="J42" s="65"/>
      <c r="K42" s="64"/>
      <c r="L42" s="65"/>
      <c r="M42" s="64"/>
      <c r="N42" s="64"/>
      <c r="O42" s="65"/>
      <c r="P42" s="65"/>
      <c r="Q42" s="64"/>
      <c r="R42" s="60"/>
      <c r="S42" s="60"/>
      <c r="T42" s="60"/>
      <c r="U42" s="60"/>
      <c r="V42" s="60"/>
      <c r="W42" s="60"/>
      <c r="X42" s="60"/>
    </row>
    <row r="43" spans="1:24" s="66" customFormat="1">
      <c r="A43" s="2"/>
      <c r="B43" s="2"/>
      <c r="C43" s="64"/>
      <c r="D43" s="64"/>
      <c r="E43" s="64"/>
      <c r="F43" s="64"/>
      <c r="G43" s="64"/>
      <c r="H43" s="64"/>
      <c r="I43" s="65"/>
      <c r="J43" s="65"/>
      <c r="K43" s="64"/>
      <c r="L43" s="65"/>
      <c r="M43" s="64"/>
      <c r="N43" s="64"/>
      <c r="O43" s="65"/>
      <c r="P43" s="65"/>
      <c r="Q43" s="64"/>
      <c r="R43" s="60"/>
      <c r="S43" s="60"/>
      <c r="T43" s="60"/>
      <c r="U43" s="60"/>
      <c r="V43" s="60"/>
      <c r="W43" s="60"/>
      <c r="X43" s="60"/>
    </row>
    <row r="44" spans="1:24" s="66" customFormat="1">
      <c r="A44" s="2"/>
      <c r="B44" s="2"/>
      <c r="C44" s="64"/>
      <c r="D44" s="64"/>
      <c r="E44" s="64"/>
      <c r="F44" s="64"/>
      <c r="G44" s="64"/>
      <c r="H44" s="64"/>
      <c r="I44" s="65"/>
      <c r="J44" s="65"/>
      <c r="K44" s="64"/>
      <c r="L44" s="65"/>
      <c r="M44" s="64"/>
      <c r="N44" s="64"/>
      <c r="O44" s="65"/>
      <c r="P44" s="65"/>
      <c r="Q44" s="64"/>
      <c r="R44" s="60"/>
      <c r="S44" s="60"/>
      <c r="T44" s="60"/>
      <c r="U44" s="60"/>
      <c r="V44" s="60"/>
      <c r="W44" s="60"/>
      <c r="X44" s="60"/>
    </row>
    <row r="45" spans="1:24" s="66" customFormat="1">
      <c r="A45" s="2"/>
      <c r="B45" s="2"/>
      <c r="C45" s="64"/>
      <c r="D45" s="64"/>
      <c r="E45" s="64"/>
      <c r="F45" s="64"/>
      <c r="G45" s="64"/>
      <c r="H45" s="64"/>
      <c r="I45" s="65"/>
      <c r="J45" s="65"/>
      <c r="K45" s="64"/>
      <c r="L45" s="65"/>
      <c r="M45" s="64"/>
      <c r="N45" s="64"/>
      <c r="O45" s="65"/>
      <c r="P45" s="65"/>
      <c r="Q45" s="64"/>
      <c r="R45" s="60"/>
      <c r="S45" s="60"/>
      <c r="T45" s="60"/>
      <c r="U45" s="60"/>
      <c r="V45" s="60"/>
      <c r="W45" s="60"/>
      <c r="X45" s="60"/>
    </row>
    <row r="46" spans="1:24" s="66" customFormat="1">
      <c r="A46" s="2"/>
      <c r="B46" s="2"/>
      <c r="C46" s="64"/>
      <c r="D46" s="64"/>
      <c r="E46" s="64"/>
      <c r="F46" s="64"/>
      <c r="G46" s="64"/>
      <c r="H46" s="64"/>
      <c r="I46" s="65"/>
      <c r="J46" s="65"/>
      <c r="K46" s="64"/>
      <c r="L46" s="65"/>
      <c r="M46" s="64"/>
      <c r="N46" s="64"/>
      <c r="O46" s="65"/>
      <c r="P46" s="65"/>
      <c r="Q46" s="64"/>
      <c r="R46" s="60"/>
      <c r="S46" s="60"/>
      <c r="T46" s="60"/>
      <c r="U46" s="60"/>
      <c r="V46" s="60"/>
      <c r="W46" s="60"/>
      <c r="X46" s="60"/>
    </row>
    <row r="47" spans="1:24" s="66" customFormat="1">
      <c r="A47" s="2"/>
      <c r="B47" s="2"/>
      <c r="C47" s="64"/>
      <c r="D47" s="64"/>
      <c r="E47" s="64"/>
      <c r="F47" s="64"/>
      <c r="G47" s="64"/>
      <c r="H47" s="64"/>
      <c r="I47" s="65"/>
      <c r="J47" s="65"/>
      <c r="K47" s="64"/>
      <c r="L47" s="65"/>
      <c r="M47" s="64"/>
      <c r="N47" s="64"/>
      <c r="O47" s="65"/>
      <c r="P47" s="65"/>
      <c r="Q47" s="64"/>
      <c r="R47" s="60"/>
      <c r="S47" s="60"/>
      <c r="T47" s="60"/>
      <c r="U47" s="60"/>
      <c r="V47" s="60"/>
      <c r="W47" s="60"/>
      <c r="X47" s="60"/>
    </row>
    <row r="48" spans="1:24" s="66" customFormat="1">
      <c r="A48" s="2"/>
      <c r="B48" s="2"/>
      <c r="C48" s="64"/>
      <c r="D48" s="64"/>
      <c r="E48" s="64"/>
      <c r="F48" s="64"/>
      <c r="G48" s="64"/>
      <c r="H48" s="64"/>
      <c r="I48" s="65"/>
      <c r="J48" s="65"/>
      <c r="K48" s="64"/>
      <c r="L48" s="65"/>
      <c r="M48" s="64"/>
      <c r="N48" s="64"/>
      <c r="O48" s="65"/>
      <c r="P48" s="65"/>
      <c r="Q48" s="64"/>
      <c r="R48" s="60"/>
      <c r="S48" s="60"/>
      <c r="T48" s="60"/>
      <c r="U48" s="60"/>
      <c r="V48" s="60"/>
      <c r="W48" s="60"/>
      <c r="X48" s="60"/>
    </row>
    <row r="49" spans="1:24" s="66" customFormat="1">
      <c r="A49" s="2"/>
      <c r="B49" s="2"/>
      <c r="C49" s="64"/>
      <c r="D49" s="64"/>
      <c r="E49" s="64"/>
      <c r="F49" s="64"/>
      <c r="G49" s="64"/>
      <c r="H49" s="64"/>
      <c r="I49" s="65"/>
      <c r="J49" s="65"/>
      <c r="K49" s="64"/>
      <c r="L49" s="65"/>
      <c r="M49" s="64"/>
      <c r="N49" s="64"/>
      <c r="O49" s="65"/>
      <c r="P49" s="65"/>
      <c r="Q49" s="64"/>
      <c r="R49" s="60"/>
      <c r="S49" s="60"/>
      <c r="T49" s="60"/>
      <c r="U49" s="60"/>
      <c r="V49" s="60"/>
      <c r="W49" s="60"/>
      <c r="X49" s="60"/>
    </row>
    <row r="50" spans="1:24" s="66" customFormat="1">
      <c r="A50" s="2"/>
      <c r="B50" s="2"/>
      <c r="C50" s="64"/>
      <c r="D50" s="64"/>
      <c r="E50" s="64"/>
      <c r="F50" s="64"/>
      <c r="G50" s="64"/>
      <c r="H50" s="64"/>
      <c r="I50" s="65"/>
      <c r="J50" s="65"/>
      <c r="K50" s="64"/>
      <c r="L50" s="65"/>
      <c r="M50" s="64"/>
      <c r="N50" s="64"/>
      <c r="O50" s="65"/>
      <c r="P50" s="65"/>
      <c r="Q50" s="64"/>
      <c r="R50" s="60"/>
      <c r="S50" s="60"/>
      <c r="T50" s="60"/>
      <c r="U50" s="60"/>
      <c r="V50" s="60"/>
      <c r="W50" s="60"/>
      <c r="X50" s="60"/>
    </row>
    <row r="51" spans="1:24" s="66" customFormat="1">
      <c r="A51" s="2"/>
      <c r="B51" s="2"/>
      <c r="C51" s="64"/>
      <c r="D51" s="64"/>
      <c r="E51" s="64"/>
      <c r="F51" s="64"/>
      <c r="G51" s="64"/>
      <c r="H51" s="64"/>
      <c r="I51" s="65"/>
      <c r="J51" s="65"/>
      <c r="K51" s="64"/>
      <c r="L51" s="65"/>
      <c r="M51" s="64"/>
      <c r="N51" s="64"/>
      <c r="O51" s="65"/>
      <c r="P51" s="65"/>
      <c r="Q51" s="64"/>
      <c r="R51" s="60"/>
      <c r="S51" s="60"/>
      <c r="T51" s="60"/>
      <c r="U51" s="60"/>
      <c r="V51" s="60"/>
      <c r="W51" s="60"/>
      <c r="X51" s="60"/>
    </row>
    <row r="52" spans="1:24" s="66" customFormat="1">
      <c r="A52" s="2"/>
      <c r="B52" s="2"/>
      <c r="C52" s="64"/>
      <c r="D52" s="64"/>
      <c r="E52" s="64"/>
      <c r="F52" s="64"/>
      <c r="G52" s="64"/>
      <c r="H52" s="64"/>
      <c r="I52" s="65"/>
      <c r="J52" s="65"/>
      <c r="K52" s="64"/>
      <c r="L52" s="65"/>
      <c r="M52" s="64"/>
      <c r="N52" s="64"/>
      <c r="O52" s="65"/>
      <c r="P52" s="65"/>
      <c r="Q52" s="64"/>
      <c r="R52" s="60"/>
      <c r="S52" s="60"/>
      <c r="T52" s="60"/>
      <c r="U52" s="60"/>
      <c r="V52" s="60"/>
      <c r="W52" s="60"/>
      <c r="X52" s="60"/>
    </row>
    <row r="53" spans="1:24" s="66" customFormat="1">
      <c r="A53" s="2"/>
      <c r="B53" s="2"/>
      <c r="C53" s="64"/>
      <c r="D53" s="64"/>
      <c r="E53" s="64"/>
      <c r="F53" s="64"/>
      <c r="G53" s="64"/>
      <c r="H53" s="64"/>
      <c r="I53" s="65"/>
      <c r="J53" s="65"/>
      <c r="K53" s="64"/>
      <c r="L53" s="65"/>
      <c r="M53" s="64"/>
      <c r="N53" s="64"/>
      <c r="O53" s="65"/>
      <c r="P53" s="65"/>
      <c r="Q53" s="64"/>
      <c r="R53" s="60"/>
      <c r="S53" s="60"/>
      <c r="T53" s="60"/>
      <c r="U53" s="60"/>
      <c r="V53" s="60"/>
      <c r="W53" s="60"/>
      <c r="X53" s="60"/>
    </row>
    <row r="54" spans="1:24" s="66" customFormat="1">
      <c r="A54" s="2"/>
      <c r="B54" s="2"/>
      <c r="C54" s="64"/>
      <c r="D54" s="64"/>
      <c r="E54" s="64"/>
      <c r="F54" s="64"/>
      <c r="G54" s="64"/>
      <c r="H54" s="64"/>
      <c r="I54" s="65"/>
      <c r="J54" s="65"/>
      <c r="K54" s="64"/>
      <c r="L54" s="65"/>
      <c r="M54" s="64"/>
      <c r="N54" s="64"/>
      <c r="O54" s="65"/>
      <c r="P54" s="65"/>
      <c r="Q54" s="64"/>
      <c r="R54" s="60"/>
      <c r="S54" s="60"/>
      <c r="T54" s="60"/>
      <c r="U54" s="60"/>
      <c r="V54" s="60"/>
      <c r="W54" s="60"/>
      <c r="X54" s="60"/>
    </row>
    <row r="55" spans="1:24" s="66" customFormat="1">
      <c r="A55" s="2"/>
      <c r="B55" s="2"/>
      <c r="C55" s="64"/>
      <c r="D55" s="64"/>
      <c r="E55" s="64"/>
      <c r="F55" s="64"/>
      <c r="G55" s="64"/>
      <c r="H55" s="64"/>
      <c r="I55" s="65"/>
      <c r="J55" s="65"/>
      <c r="K55" s="64"/>
      <c r="L55" s="65"/>
      <c r="M55" s="64"/>
      <c r="N55" s="64"/>
      <c r="O55" s="65"/>
      <c r="P55" s="65"/>
      <c r="Q55" s="64"/>
      <c r="R55" s="60"/>
      <c r="S55" s="60"/>
      <c r="T55" s="60"/>
      <c r="U55" s="60"/>
      <c r="V55" s="60"/>
      <c r="W55" s="60"/>
      <c r="X55" s="60"/>
    </row>
    <row r="56" spans="1:24" s="66" customFormat="1">
      <c r="A56" s="2"/>
      <c r="B56" s="2"/>
      <c r="C56" s="64"/>
      <c r="D56" s="64"/>
      <c r="E56" s="64"/>
      <c r="F56" s="64"/>
      <c r="G56" s="64"/>
      <c r="H56" s="64"/>
      <c r="I56" s="65"/>
      <c r="J56" s="65"/>
      <c r="K56" s="64"/>
      <c r="L56" s="65"/>
      <c r="M56" s="64"/>
      <c r="N56" s="64"/>
      <c r="O56" s="65"/>
      <c r="P56" s="65"/>
      <c r="Q56" s="64"/>
      <c r="R56" s="60"/>
      <c r="S56" s="60"/>
      <c r="T56" s="60"/>
      <c r="U56" s="60"/>
      <c r="V56" s="60"/>
      <c r="W56" s="60"/>
      <c r="X56" s="60"/>
    </row>
    <row r="57" spans="1:24" s="66" customFormat="1">
      <c r="A57" s="2"/>
      <c r="B57" s="2"/>
      <c r="C57" s="64"/>
      <c r="D57" s="64"/>
      <c r="E57" s="64"/>
      <c r="F57" s="64"/>
      <c r="G57" s="64"/>
      <c r="H57" s="64"/>
      <c r="I57" s="65"/>
      <c r="J57" s="65"/>
      <c r="K57" s="64"/>
      <c r="L57" s="65"/>
      <c r="M57" s="64"/>
      <c r="N57" s="64"/>
      <c r="O57" s="65"/>
      <c r="P57" s="65"/>
      <c r="Q57" s="64"/>
      <c r="R57" s="60"/>
      <c r="S57" s="60"/>
      <c r="T57" s="60"/>
      <c r="U57" s="60"/>
      <c r="V57" s="60"/>
      <c r="W57" s="60"/>
      <c r="X57" s="60"/>
    </row>
    <row r="58" spans="1:24" s="66" customFormat="1">
      <c r="A58" s="2"/>
      <c r="B58" s="2"/>
      <c r="C58" s="64"/>
      <c r="D58" s="64"/>
      <c r="E58" s="64"/>
      <c r="F58" s="64"/>
      <c r="G58" s="64"/>
      <c r="H58" s="64"/>
      <c r="I58" s="65"/>
      <c r="J58" s="65"/>
      <c r="K58" s="64"/>
      <c r="L58" s="65"/>
      <c r="M58" s="64"/>
      <c r="N58" s="64"/>
      <c r="O58" s="65"/>
      <c r="P58" s="65"/>
      <c r="Q58" s="64"/>
      <c r="R58" s="60"/>
      <c r="S58" s="60"/>
      <c r="T58" s="60"/>
      <c r="U58" s="60"/>
      <c r="V58" s="60"/>
      <c r="W58" s="60"/>
      <c r="X58" s="60"/>
    </row>
    <row r="59" spans="1:24" s="66" customFormat="1">
      <c r="A59" s="2"/>
      <c r="B59" s="2"/>
      <c r="C59" s="64"/>
      <c r="D59" s="64"/>
      <c r="E59" s="64"/>
      <c r="F59" s="64"/>
      <c r="G59" s="64"/>
      <c r="H59" s="64"/>
      <c r="I59" s="65"/>
      <c r="J59" s="65"/>
      <c r="K59" s="64"/>
      <c r="L59" s="65"/>
      <c r="M59" s="64"/>
      <c r="N59" s="64"/>
      <c r="O59" s="65"/>
      <c r="P59" s="65"/>
      <c r="Q59" s="64"/>
      <c r="R59" s="60"/>
      <c r="S59" s="60"/>
      <c r="T59" s="60"/>
      <c r="U59" s="60"/>
      <c r="V59" s="60"/>
      <c r="W59" s="60"/>
      <c r="X59" s="60"/>
    </row>
    <row r="60" spans="1:24" s="66" customFormat="1">
      <c r="A60" s="2"/>
      <c r="B60" s="2"/>
      <c r="C60" s="64"/>
      <c r="D60" s="64"/>
      <c r="E60" s="64"/>
      <c r="F60" s="64"/>
      <c r="G60" s="64"/>
      <c r="H60" s="64"/>
      <c r="I60" s="65"/>
      <c r="J60" s="65"/>
      <c r="K60" s="64"/>
      <c r="L60" s="65"/>
      <c r="M60" s="64"/>
      <c r="N60" s="64"/>
      <c r="O60" s="65"/>
      <c r="P60" s="65"/>
      <c r="Q60" s="64"/>
      <c r="R60" s="60"/>
      <c r="S60" s="60"/>
      <c r="T60" s="60"/>
      <c r="U60" s="60"/>
      <c r="V60" s="60"/>
      <c r="W60" s="60"/>
      <c r="X60" s="60"/>
    </row>
    <row r="61" spans="1:24" s="66" customFormat="1">
      <c r="A61" s="2"/>
      <c r="B61" s="2"/>
      <c r="C61" s="64"/>
      <c r="D61" s="64"/>
      <c r="E61" s="64"/>
      <c r="F61" s="64"/>
      <c r="G61" s="64"/>
      <c r="H61" s="64"/>
      <c r="I61" s="65"/>
      <c r="J61" s="65"/>
      <c r="K61" s="64"/>
      <c r="L61" s="65"/>
      <c r="M61" s="64"/>
      <c r="N61" s="64"/>
      <c r="O61" s="65"/>
      <c r="P61" s="65"/>
      <c r="Q61" s="64"/>
      <c r="R61" s="60"/>
      <c r="S61" s="60"/>
      <c r="T61" s="60"/>
      <c r="U61" s="60"/>
      <c r="V61" s="60"/>
      <c r="W61" s="60"/>
      <c r="X61" s="60"/>
    </row>
    <row r="62" spans="1:24" s="66" customFormat="1">
      <c r="A62" s="2"/>
      <c r="B62" s="2"/>
      <c r="C62" s="64"/>
      <c r="D62" s="64"/>
      <c r="E62" s="64"/>
      <c r="F62" s="64"/>
      <c r="G62" s="64"/>
      <c r="H62" s="64"/>
      <c r="I62" s="65"/>
      <c r="J62" s="65"/>
      <c r="K62" s="64"/>
      <c r="L62" s="65"/>
      <c r="M62" s="64"/>
      <c r="N62" s="64"/>
      <c r="O62" s="65"/>
      <c r="P62" s="65"/>
      <c r="Q62" s="64"/>
      <c r="R62" s="60"/>
      <c r="S62" s="60"/>
      <c r="T62" s="60"/>
      <c r="U62" s="60"/>
      <c r="V62" s="60"/>
      <c r="W62" s="60"/>
      <c r="X62" s="60"/>
    </row>
    <row r="63" spans="1:24" s="66" customFormat="1">
      <c r="A63" s="2"/>
      <c r="B63" s="2"/>
      <c r="C63" s="64"/>
      <c r="D63" s="64"/>
      <c r="E63" s="64"/>
      <c r="F63" s="64"/>
      <c r="G63" s="64"/>
      <c r="H63" s="64"/>
      <c r="I63" s="65"/>
      <c r="J63" s="65"/>
      <c r="K63" s="64"/>
      <c r="L63" s="65"/>
      <c r="M63" s="64"/>
      <c r="N63" s="64"/>
      <c r="O63" s="65"/>
      <c r="P63" s="65"/>
      <c r="Q63" s="64"/>
      <c r="R63" s="60"/>
      <c r="S63" s="60"/>
      <c r="T63" s="60"/>
      <c r="U63" s="60"/>
      <c r="V63" s="60"/>
      <c r="W63" s="60"/>
      <c r="X63" s="60"/>
    </row>
    <row r="64" spans="1:24" s="66" customFormat="1">
      <c r="A64" s="2"/>
      <c r="B64" s="2"/>
      <c r="C64" s="64"/>
      <c r="D64" s="64"/>
      <c r="E64" s="64"/>
      <c r="F64" s="64"/>
      <c r="G64" s="64"/>
      <c r="H64" s="64"/>
      <c r="I64" s="65"/>
      <c r="J64" s="65"/>
      <c r="K64" s="64"/>
      <c r="L64" s="65"/>
      <c r="M64" s="64"/>
      <c r="N64" s="64"/>
      <c r="O64" s="65"/>
      <c r="P64" s="65"/>
      <c r="Q64" s="64"/>
      <c r="R64" s="60"/>
      <c r="S64" s="60"/>
      <c r="T64" s="60"/>
      <c r="U64" s="60"/>
      <c r="V64" s="60"/>
      <c r="W64" s="60"/>
      <c r="X64" s="60"/>
    </row>
    <row r="65" spans="1:24" s="66" customFormat="1">
      <c r="A65" s="2"/>
      <c r="B65" s="2"/>
      <c r="C65" s="64"/>
      <c r="D65" s="64"/>
      <c r="E65" s="64"/>
      <c r="F65" s="64"/>
      <c r="G65" s="64"/>
      <c r="H65" s="64"/>
      <c r="I65" s="65"/>
      <c r="J65" s="65"/>
      <c r="K65" s="64"/>
      <c r="L65" s="65"/>
      <c r="M65" s="64"/>
      <c r="N65" s="64"/>
      <c r="O65" s="65"/>
      <c r="P65" s="65"/>
      <c r="Q65" s="64"/>
      <c r="R65" s="60"/>
      <c r="S65" s="60"/>
      <c r="T65" s="60"/>
      <c r="U65" s="60"/>
      <c r="V65" s="60"/>
      <c r="W65" s="60"/>
      <c r="X65" s="60"/>
    </row>
    <row r="66" spans="1:24" s="66" customFormat="1">
      <c r="A66" s="2"/>
      <c r="B66" s="2"/>
      <c r="C66" s="64"/>
      <c r="D66" s="64"/>
      <c r="E66" s="64"/>
      <c r="F66" s="64"/>
      <c r="G66" s="64"/>
      <c r="H66" s="64"/>
      <c r="I66" s="65"/>
      <c r="J66" s="65"/>
      <c r="K66" s="64"/>
      <c r="L66" s="65"/>
      <c r="M66" s="64"/>
      <c r="N66" s="64"/>
      <c r="O66" s="65"/>
      <c r="P66" s="65"/>
      <c r="Q66" s="64"/>
      <c r="R66" s="60"/>
      <c r="S66" s="60"/>
      <c r="T66" s="60"/>
      <c r="U66" s="60"/>
      <c r="V66" s="60"/>
      <c r="W66" s="60"/>
      <c r="X66" s="60"/>
    </row>
    <row r="67" spans="1:24" s="66" customFormat="1">
      <c r="A67" s="2"/>
      <c r="B67" s="2"/>
      <c r="C67" s="64"/>
      <c r="D67" s="64"/>
      <c r="E67" s="64"/>
      <c r="F67" s="64"/>
      <c r="G67" s="64"/>
      <c r="H67" s="64"/>
      <c r="I67" s="65"/>
      <c r="J67" s="65"/>
      <c r="K67" s="64"/>
      <c r="L67" s="65"/>
      <c r="M67" s="64"/>
      <c r="N67" s="64"/>
      <c r="O67" s="65"/>
      <c r="P67" s="65"/>
      <c r="Q67" s="64"/>
      <c r="R67" s="60"/>
      <c r="S67" s="60"/>
      <c r="T67" s="60"/>
      <c r="U67" s="60"/>
      <c r="V67" s="60"/>
      <c r="W67" s="60"/>
      <c r="X67" s="60"/>
    </row>
    <row r="68" spans="1:24" s="66" customFormat="1">
      <c r="A68" s="2"/>
      <c r="B68" s="2"/>
      <c r="C68" s="64"/>
      <c r="D68" s="64"/>
      <c r="E68" s="64"/>
      <c r="F68" s="64"/>
      <c r="G68" s="64"/>
      <c r="H68" s="64"/>
      <c r="I68" s="65"/>
      <c r="J68" s="65"/>
      <c r="K68" s="64"/>
      <c r="L68" s="65"/>
      <c r="M68" s="64"/>
      <c r="N68" s="64"/>
      <c r="O68" s="65"/>
      <c r="P68" s="65"/>
      <c r="Q68" s="64"/>
      <c r="R68" s="60"/>
      <c r="S68" s="60"/>
      <c r="T68" s="60"/>
      <c r="U68" s="60"/>
      <c r="V68" s="60"/>
      <c r="W68" s="60"/>
      <c r="X68" s="60"/>
    </row>
    <row r="69" spans="1:24" s="66" customFormat="1">
      <c r="A69" s="2"/>
      <c r="B69" s="2"/>
      <c r="C69" s="64"/>
      <c r="D69" s="64"/>
      <c r="E69" s="64"/>
      <c r="F69" s="64"/>
      <c r="G69" s="64"/>
      <c r="H69" s="64"/>
      <c r="I69" s="65"/>
      <c r="J69" s="65"/>
      <c r="K69" s="64"/>
      <c r="L69" s="65"/>
      <c r="M69" s="64"/>
      <c r="N69" s="64"/>
      <c r="O69" s="65"/>
      <c r="P69" s="65"/>
      <c r="Q69" s="64"/>
      <c r="R69" s="60"/>
      <c r="S69" s="60"/>
      <c r="T69" s="60"/>
      <c r="U69" s="60"/>
      <c r="V69" s="60"/>
      <c r="W69" s="60"/>
      <c r="X69" s="60"/>
    </row>
    <row r="70" spans="1:24" s="66" customFormat="1">
      <c r="A70" s="2"/>
      <c r="B70" s="2"/>
      <c r="C70" s="64"/>
      <c r="D70" s="64"/>
      <c r="E70" s="64"/>
      <c r="F70" s="64"/>
      <c r="G70" s="64"/>
      <c r="H70" s="64"/>
      <c r="I70" s="65"/>
      <c r="J70" s="65"/>
      <c r="K70" s="64"/>
      <c r="L70" s="65"/>
      <c r="M70" s="64"/>
      <c r="N70" s="64"/>
      <c r="O70" s="65"/>
      <c r="P70" s="65"/>
      <c r="Q70" s="64"/>
      <c r="R70" s="60"/>
      <c r="S70" s="60"/>
      <c r="T70" s="60"/>
      <c r="U70" s="60"/>
      <c r="V70" s="60"/>
      <c r="W70" s="60"/>
      <c r="X70" s="60"/>
    </row>
    <row r="71" spans="1:24" s="66" customFormat="1">
      <c r="A71" s="2"/>
      <c r="B71" s="2"/>
      <c r="C71" s="64"/>
      <c r="D71" s="64"/>
      <c r="E71" s="64"/>
      <c r="F71" s="64"/>
      <c r="G71" s="64"/>
      <c r="H71" s="64"/>
      <c r="I71" s="65"/>
      <c r="J71" s="65"/>
      <c r="K71" s="64"/>
      <c r="L71" s="65"/>
      <c r="M71" s="64"/>
      <c r="N71" s="64"/>
      <c r="O71" s="65"/>
      <c r="P71" s="65"/>
      <c r="Q71" s="64"/>
      <c r="R71" s="60"/>
      <c r="S71" s="60"/>
      <c r="T71" s="60"/>
      <c r="U71" s="60"/>
      <c r="V71" s="60"/>
      <c r="W71" s="60"/>
      <c r="X71" s="60"/>
    </row>
    <row r="72" spans="1:24" s="66" customFormat="1">
      <c r="A72" s="2"/>
      <c r="B72" s="2"/>
      <c r="C72" s="64"/>
      <c r="D72" s="64"/>
      <c r="E72" s="64"/>
      <c r="F72" s="64"/>
      <c r="G72" s="64"/>
      <c r="H72" s="64"/>
      <c r="I72" s="65"/>
      <c r="J72" s="65"/>
      <c r="K72" s="64"/>
      <c r="L72" s="65"/>
      <c r="M72" s="64"/>
      <c r="N72" s="64"/>
      <c r="O72" s="65"/>
      <c r="P72" s="65"/>
      <c r="Q72" s="64"/>
      <c r="R72" s="60"/>
      <c r="S72" s="60"/>
      <c r="T72" s="60"/>
      <c r="U72" s="60"/>
      <c r="V72" s="60"/>
      <c r="W72" s="60"/>
      <c r="X72" s="60"/>
    </row>
    <row r="73" spans="1:24" s="66" customFormat="1">
      <c r="A73" s="2"/>
      <c r="B73" s="2"/>
      <c r="C73" s="64"/>
      <c r="D73" s="64"/>
      <c r="E73" s="64"/>
      <c r="F73" s="64"/>
      <c r="G73" s="64"/>
      <c r="H73" s="64"/>
      <c r="I73" s="65"/>
      <c r="J73" s="65"/>
      <c r="K73" s="64"/>
      <c r="L73" s="65"/>
      <c r="M73" s="64"/>
      <c r="N73" s="64"/>
      <c r="O73" s="65"/>
      <c r="P73" s="65"/>
      <c r="Q73" s="64"/>
      <c r="R73" s="60"/>
      <c r="S73" s="60"/>
      <c r="T73" s="60"/>
      <c r="U73" s="60"/>
      <c r="V73" s="60"/>
      <c r="W73" s="60"/>
      <c r="X73" s="60"/>
    </row>
    <row r="74" spans="1:24" s="66" customFormat="1">
      <c r="A74" s="2"/>
      <c r="B74" s="2"/>
      <c r="C74" s="64"/>
      <c r="D74" s="64"/>
      <c r="E74" s="64"/>
      <c r="F74" s="64"/>
      <c r="G74" s="64"/>
      <c r="H74" s="64"/>
      <c r="I74" s="65"/>
      <c r="J74" s="65"/>
      <c r="K74" s="64"/>
      <c r="L74" s="65"/>
      <c r="M74" s="64"/>
      <c r="N74" s="64"/>
      <c r="O74" s="65"/>
      <c r="P74" s="65"/>
      <c r="Q74" s="64"/>
      <c r="R74" s="60"/>
      <c r="S74" s="60"/>
      <c r="T74" s="60"/>
      <c r="U74" s="60"/>
      <c r="V74" s="60"/>
      <c r="W74" s="60"/>
      <c r="X74" s="60"/>
    </row>
    <row r="75" spans="1:24" s="66" customFormat="1">
      <c r="A75" s="2"/>
      <c r="B75" s="2"/>
      <c r="C75" s="64"/>
      <c r="D75" s="64"/>
      <c r="E75" s="64"/>
      <c r="F75" s="64"/>
      <c r="G75" s="64"/>
      <c r="H75" s="64"/>
      <c r="I75" s="65"/>
      <c r="J75" s="65"/>
      <c r="K75" s="64"/>
      <c r="L75" s="65"/>
      <c r="M75" s="64"/>
      <c r="N75" s="64"/>
      <c r="O75" s="65"/>
      <c r="P75" s="65"/>
      <c r="Q75" s="64"/>
      <c r="R75" s="60"/>
      <c r="S75" s="60"/>
      <c r="T75" s="60"/>
      <c r="U75" s="60"/>
      <c r="V75" s="60"/>
      <c r="W75" s="60"/>
      <c r="X75" s="60"/>
    </row>
    <row r="76" spans="1:24" s="66" customFormat="1">
      <c r="A76" s="2"/>
      <c r="B76" s="2"/>
      <c r="C76" s="64"/>
      <c r="D76" s="64"/>
      <c r="E76" s="64"/>
      <c r="F76" s="64"/>
      <c r="G76" s="64"/>
      <c r="H76" s="64"/>
      <c r="I76" s="65"/>
      <c r="J76" s="65"/>
      <c r="K76" s="64"/>
      <c r="L76" s="65"/>
      <c r="M76" s="64"/>
      <c r="N76" s="64"/>
      <c r="O76" s="65"/>
      <c r="P76" s="65"/>
      <c r="Q76" s="64"/>
      <c r="R76" s="60"/>
      <c r="S76" s="60"/>
      <c r="T76" s="60"/>
      <c r="U76" s="60"/>
      <c r="V76" s="60"/>
      <c r="W76" s="60"/>
      <c r="X76" s="60"/>
    </row>
    <row r="77" spans="1:24" s="66" customFormat="1">
      <c r="A77" s="2"/>
      <c r="B77" s="2"/>
      <c r="C77" s="64"/>
      <c r="D77" s="64"/>
      <c r="E77" s="64"/>
      <c r="F77" s="64"/>
      <c r="G77" s="64"/>
      <c r="H77" s="64"/>
      <c r="I77" s="65"/>
      <c r="J77" s="65"/>
      <c r="K77" s="64"/>
      <c r="L77" s="65"/>
      <c r="M77" s="64"/>
      <c r="N77" s="64"/>
      <c r="O77" s="65"/>
      <c r="P77" s="65"/>
      <c r="Q77" s="64"/>
      <c r="R77" s="60"/>
      <c r="S77" s="60"/>
      <c r="T77" s="60"/>
      <c r="U77" s="60"/>
      <c r="V77" s="60"/>
      <c r="W77" s="60"/>
      <c r="X77" s="60"/>
    </row>
    <row r="78" spans="1:24" s="66" customFormat="1">
      <c r="A78" s="2"/>
      <c r="B78" s="2"/>
      <c r="C78" s="64"/>
      <c r="D78" s="64"/>
      <c r="E78" s="64"/>
      <c r="F78" s="64"/>
      <c r="G78" s="64"/>
      <c r="H78" s="64"/>
      <c r="I78" s="65"/>
      <c r="J78" s="65"/>
      <c r="K78" s="64"/>
      <c r="L78" s="65"/>
      <c r="M78" s="64"/>
      <c r="N78" s="64"/>
      <c r="O78" s="65"/>
      <c r="P78" s="65"/>
      <c r="Q78" s="64"/>
      <c r="R78" s="60"/>
      <c r="S78" s="60"/>
      <c r="T78" s="60"/>
      <c r="U78" s="60"/>
      <c r="V78" s="60"/>
      <c r="W78" s="60"/>
      <c r="X78" s="60"/>
    </row>
    <row r="79" spans="1:24" s="66" customFormat="1">
      <c r="A79" s="2"/>
      <c r="B79" s="2"/>
      <c r="C79" s="64"/>
      <c r="D79" s="64"/>
      <c r="E79" s="64"/>
      <c r="F79" s="64"/>
      <c r="G79" s="64"/>
      <c r="H79" s="64"/>
      <c r="I79" s="65"/>
      <c r="J79" s="65"/>
      <c r="K79" s="64"/>
      <c r="L79" s="65"/>
      <c r="M79" s="64"/>
      <c r="N79" s="64"/>
      <c r="O79" s="65"/>
      <c r="P79" s="65"/>
      <c r="Q79" s="64"/>
      <c r="R79" s="60"/>
      <c r="S79" s="60"/>
      <c r="T79" s="60"/>
      <c r="U79" s="60"/>
      <c r="V79" s="60"/>
      <c r="W79" s="60"/>
      <c r="X79" s="60"/>
    </row>
    <row r="80" spans="1:24" s="66" customFormat="1">
      <c r="A80" s="2"/>
      <c r="B80" s="2"/>
      <c r="C80" s="64"/>
      <c r="D80" s="64"/>
      <c r="E80" s="64"/>
      <c r="F80" s="64"/>
      <c r="G80" s="64"/>
      <c r="H80" s="64"/>
      <c r="I80" s="65"/>
      <c r="J80" s="65"/>
      <c r="K80" s="64"/>
      <c r="L80" s="65"/>
      <c r="M80" s="64"/>
      <c r="N80" s="64"/>
      <c r="O80" s="65"/>
      <c r="P80" s="65"/>
      <c r="Q80" s="64"/>
      <c r="R80" s="60"/>
      <c r="S80" s="60"/>
      <c r="T80" s="60"/>
      <c r="U80" s="60"/>
      <c r="V80" s="60"/>
      <c r="W80" s="60"/>
      <c r="X80" s="60"/>
    </row>
    <row r="81" spans="1:24" s="66" customFormat="1">
      <c r="A81" s="2"/>
      <c r="B81" s="2"/>
      <c r="C81" s="64"/>
      <c r="D81" s="64"/>
      <c r="E81" s="64"/>
      <c r="F81" s="64"/>
      <c r="G81" s="64"/>
      <c r="H81" s="64"/>
      <c r="I81" s="65"/>
      <c r="J81" s="65"/>
      <c r="K81" s="64"/>
      <c r="L81" s="65"/>
      <c r="M81" s="64"/>
      <c r="N81" s="64"/>
      <c r="O81" s="65"/>
      <c r="P81" s="65"/>
      <c r="Q81" s="64"/>
      <c r="R81" s="60"/>
      <c r="S81" s="60"/>
      <c r="T81" s="60"/>
      <c r="U81" s="60"/>
      <c r="V81" s="60"/>
      <c r="W81" s="60"/>
      <c r="X81" s="60"/>
    </row>
    <row r="82" spans="1:24" s="66" customFormat="1">
      <c r="A82" s="2"/>
      <c r="B82" s="2"/>
      <c r="C82" s="64"/>
      <c r="D82" s="64"/>
      <c r="E82" s="64"/>
      <c r="F82" s="64"/>
      <c r="G82" s="64"/>
      <c r="H82" s="64"/>
      <c r="I82" s="65"/>
      <c r="J82" s="65"/>
      <c r="K82" s="64"/>
      <c r="L82" s="65"/>
      <c r="M82" s="64"/>
      <c r="N82" s="64"/>
      <c r="O82" s="65"/>
      <c r="P82" s="65"/>
      <c r="Q82" s="64"/>
      <c r="R82" s="60"/>
      <c r="S82" s="60"/>
      <c r="T82" s="60"/>
      <c r="U82" s="60"/>
      <c r="V82" s="60"/>
      <c r="W82" s="60"/>
      <c r="X82" s="60"/>
    </row>
    <row r="83" spans="1:24" s="66" customFormat="1">
      <c r="A83" s="2"/>
      <c r="B83" s="2"/>
      <c r="C83" s="64"/>
      <c r="D83" s="64"/>
      <c r="E83" s="64"/>
      <c r="F83" s="64"/>
      <c r="G83" s="64"/>
      <c r="H83" s="64"/>
      <c r="I83" s="65"/>
      <c r="J83" s="65"/>
      <c r="K83" s="64"/>
      <c r="L83" s="65"/>
      <c r="M83" s="64"/>
      <c r="N83" s="64"/>
      <c r="O83" s="65"/>
      <c r="P83" s="65"/>
      <c r="Q83" s="64"/>
      <c r="R83" s="60"/>
      <c r="S83" s="60"/>
      <c r="T83" s="60"/>
      <c r="U83" s="60"/>
      <c r="V83" s="60"/>
      <c r="W83" s="60"/>
      <c r="X83" s="60"/>
    </row>
    <row r="84" spans="1:24" s="66" customFormat="1">
      <c r="A84" s="2"/>
      <c r="B84" s="2"/>
      <c r="C84" s="64"/>
      <c r="D84" s="64"/>
      <c r="E84" s="64"/>
      <c r="F84" s="64"/>
      <c r="G84" s="64"/>
      <c r="H84" s="64"/>
      <c r="I84" s="65"/>
      <c r="J84" s="65"/>
      <c r="K84" s="64"/>
      <c r="L84" s="65"/>
      <c r="M84" s="64"/>
      <c r="N84" s="64"/>
      <c r="O84" s="65"/>
      <c r="P84" s="65"/>
      <c r="Q84" s="64"/>
      <c r="R84" s="60"/>
      <c r="S84" s="60"/>
      <c r="T84" s="60"/>
      <c r="U84" s="60"/>
      <c r="V84" s="60"/>
      <c r="W84" s="60"/>
      <c r="X84" s="60"/>
    </row>
    <row r="85" spans="1:24" s="66" customFormat="1">
      <c r="A85" s="2"/>
      <c r="B85" s="2"/>
      <c r="C85" s="64"/>
      <c r="D85" s="64"/>
      <c r="E85" s="64"/>
      <c r="F85" s="64"/>
      <c r="G85" s="64"/>
      <c r="H85" s="64"/>
      <c r="I85" s="65"/>
      <c r="J85" s="65"/>
      <c r="K85" s="64"/>
      <c r="L85" s="65"/>
      <c r="M85" s="64"/>
      <c r="N85" s="64"/>
      <c r="O85" s="65"/>
      <c r="P85" s="65"/>
      <c r="Q85" s="64"/>
      <c r="R85" s="60"/>
      <c r="S85" s="60"/>
      <c r="T85" s="60"/>
      <c r="U85" s="60"/>
      <c r="V85" s="60"/>
      <c r="W85" s="60"/>
      <c r="X85" s="60"/>
    </row>
    <row r="86" spans="1:24" s="66" customFormat="1">
      <c r="A86" s="2"/>
      <c r="B86" s="2"/>
      <c r="C86" s="64"/>
      <c r="D86" s="64"/>
      <c r="E86" s="64"/>
      <c r="F86" s="64"/>
      <c r="G86" s="64"/>
      <c r="H86" s="64"/>
      <c r="I86" s="65"/>
      <c r="J86" s="65"/>
      <c r="K86" s="64"/>
      <c r="L86" s="65"/>
      <c r="M86" s="64"/>
      <c r="N86" s="64"/>
      <c r="O86" s="65"/>
      <c r="P86" s="65"/>
      <c r="Q86" s="64"/>
      <c r="R86" s="60"/>
      <c r="S86" s="60"/>
      <c r="T86" s="60"/>
      <c r="U86" s="60"/>
      <c r="V86" s="60"/>
      <c r="W86" s="60"/>
      <c r="X86" s="60"/>
    </row>
    <row r="87" spans="1:24" s="66" customFormat="1">
      <c r="A87" s="2"/>
      <c r="B87" s="2"/>
      <c r="C87" s="64"/>
      <c r="D87" s="64"/>
      <c r="E87" s="64"/>
      <c r="F87" s="64"/>
      <c r="G87" s="64"/>
      <c r="H87" s="64"/>
      <c r="I87" s="65"/>
      <c r="J87" s="65"/>
      <c r="K87" s="64"/>
      <c r="L87" s="65"/>
      <c r="M87" s="64"/>
      <c r="N87" s="64"/>
      <c r="O87" s="65"/>
      <c r="P87" s="65"/>
      <c r="Q87" s="64"/>
      <c r="R87" s="60"/>
      <c r="S87" s="60"/>
      <c r="T87" s="60"/>
      <c r="U87" s="60"/>
      <c r="V87" s="60"/>
      <c r="W87" s="60"/>
      <c r="X87" s="60"/>
    </row>
    <row r="88" spans="1:24" s="66" customFormat="1">
      <c r="A88" s="2"/>
      <c r="B88" s="2"/>
      <c r="C88" s="64"/>
      <c r="D88" s="64"/>
      <c r="E88" s="64"/>
      <c r="F88" s="64"/>
      <c r="G88" s="64"/>
      <c r="H88" s="64"/>
      <c r="I88" s="65"/>
      <c r="J88" s="65"/>
      <c r="K88" s="64"/>
      <c r="L88" s="65"/>
      <c r="M88" s="64"/>
      <c r="N88" s="64"/>
      <c r="O88" s="65"/>
      <c r="P88" s="65"/>
      <c r="Q88" s="64"/>
      <c r="R88" s="60"/>
      <c r="S88" s="60"/>
      <c r="T88" s="60"/>
      <c r="U88" s="60"/>
      <c r="V88" s="60"/>
      <c r="W88" s="60"/>
      <c r="X88" s="60"/>
    </row>
    <row r="89" spans="1:24" s="66" customFormat="1">
      <c r="A89" s="2"/>
      <c r="B89" s="2"/>
      <c r="C89" s="64"/>
      <c r="D89" s="64"/>
      <c r="E89" s="64"/>
      <c r="F89" s="64"/>
      <c r="G89" s="64"/>
      <c r="H89" s="64"/>
      <c r="I89" s="65"/>
      <c r="J89" s="65"/>
      <c r="K89" s="64"/>
      <c r="L89" s="65"/>
      <c r="M89" s="64"/>
      <c r="N89" s="64"/>
      <c r="O89" s="65"/>
      <c r="P89" s="65"/>
      <c r="Q89" s="64"/>
      <c r="R89" s="60"/>
      <c r="S89" s="60"/>
      <c r="T89" s="60"/>
      <c r="U89" s="60"/>
      <c r="V89" s="60"/>
      <c r="W89" s="60"/>
      <c r="X89" s="60"/>
    </row>
    <row r="90" spans="1:24" s="66" customFormat="1">
      <c r="A90" s="2"/>
      <c r="B90" s="2"/>
      <c r="C90" s="64"/>
      <c r="D90" s="64"/>
      <c r="E90" s="64"/>
      <c r="F90" s="64"/>
      <c r="G90" s="64"/>
      <c r="H90" s="64"/>
      <c r="I90" s="65"/>
      <c r="J90" s="65"/>
      <c r="K90" s="64"/>
      <c r="L90" s="65"/>
      <c r="M90" s="64"/>
      <c r="N90" s="64"/>
      <c r="O90" s="65"/>
      <c r="P90" s="65"/>
      <c r="Q90" s="64"/>
      <c r="R90" s="60"/>
      <c r="S90" s="60"/>
      <c r="T90" s="60"/>
      <c r="U90" s="60"/>
      <c r="V90" s="60"/>
      <c r="W90" s="60"/>
      <c r="X90" s="60"/>
    </row>
    <row r="91" spans="1:24" s="66" customFormat="1">
      <c r="A91" s="2"/>
      <c r="B91" s="2"/>
      <c r="C91" s="64"/>
      <c r="D91" s="64"/>
      <c r="E91" s="64"/>
      <c r="F91" s="64"/>
      <c r="G91" s="64"/>
      <c r="H91" s="64"/>
      <c r="I91" s="65"/>
      <c r="J91" s="65"/>
      <c r="K91" s="64"/>
      <c r="L91" s="65"/>
      <c r="M91" s="64"/>
      <c r="N91" s="64"/>
      <c r="O91" s="65"/>
      <c r="P91" s="65"/>
      <c r="Q91" s="64"/>
      <c r="R91" s="60"/>
      <c r="S91" s="60"/>
      <c r="T91" s="60"/>
      <c r="U91" s="60"/>
      <c r="V91" s="60"/>
      <c r="W91" s="60"/>
      <c r="X91" s="60"/>
    </row>
    <row r="92" spans="1:24" s="66" customFormat="1">
      <c r="A92" s="2"/>
      <c r="B92" s="2"/>
      <c r="C92" s="64"/>
      <c r="D92" s="64"/>
      <c r="E92" s="64"/>
      <c r="F92" s="64"/>
      <c r="G92" s="64"/>
      <c r="H92" s="64"/>
      <c r="I92" s="65"/>
      <c r="J92" s="65"/>
      <c r="K92" s="64"/>
      <c r="L92" s="65"/>
      <c r="M92" s="64"/>
      <c r="N92" s="64"/>
      <c r="O92" s="65"/>
      <c r="P92" s="65"/>
      <c r="Q92" s="64"/>
      <c r="R92" s="60"/>
      <c r="S92" s="60"/>
      <c r="T92" s="60"/>
      <c r="U92" s="60"/>
      <c r="V92" s="60"/>
      <c r="W92" s="60"/>
      <c r="X92" s="60"/>
    </row>
    <row r="93" spans="1:24" s="66" customFormat="1">
      <c r="A93" s="2"/>
      <c r="B93" s="2"/>
      <c r="C93" s="64"/>
      <c r="D93" s="64"/>
      <c r="E93" s="64"/>
      <c r="F93" s="64"/>
      <c r="G93" s="64"/>
      <c r="H93" s="64"/>
      <c r="I93" s="65"/>
      <c r="J93" s="65"/>
      <c r="K93" s="64"/>
      <c r="L93" s="65"/>
      <c r="M93" s="64"/>
      <c r="N93" s="64"/>
      <c r="O93" s="65"/>
      <c r="P93" s="65"/>
      <c r="Q93" s="64"/>
      <c r="R93" s="60"/>
      <c r="S93" s="60"/>
      <c r="T93" s="60"/>
      <c r="U93" s="60"/>
      <c r="V93" s="60"/>
      <c r="W93" s="60"/>
      <c r="X93" s="60"/>
    </row>
    <row r="94" spans="1:24" s="66" customFormat="1">
      <c r="A94" s="2"/>
      <c r="B94" s="2"/>
      <c r="C94" s="64"/>
      <c r="D94" s="64"/>
      <c r="E94" s="64"/>
      <c r="F94" s="64"/>
      <c r="G94" s="64"/>
      <c r="H94" s="64"/>
      <c r="I94" s="65"/>
      <c r="J94" s="65"/>
      <c r="K94" s="64"/>
      <c r="L94" s="65"/>
      <c r="M94" s="64"/>
      <c r="N94" s="64"/>
      <c r="O94" s="65"/>
      <c r="P94" s="65"/>
      <c r="Q94" s="64"/>
      <c r="R94" s="60"/>
      <c r="S94" s="60"/>
      <c r="T94" s="60"/>
      <c r="U94" s="60"/>
      <c r="V94" s="60"/>
      <c r="W94" s="60"/>
      <c r="X94" s="60"/>
    </row>
    <row r="95" spans="1:24" s="66" customFormat="1">
      <c r="A95" s="2"/>
      <c r="B95" s="2"/>
      <c r="C95" s="64"/>
      <c r="D95" s="64"/>
      <c r="E95" s="64"/>
      <c r="F95" s="64"/>
      <c r="G95" s="64"/>
      <c r="H95" s="64"/>
      <c r="I95" s="65"/>
      <c r="J95" s="65"/>
      <c r="K95" s="64"/>
      <c r="L95" s="65"/>
      <c r="M95" s="64"/>
      <c r="N95" s="64"/>
      <c r="O95" s="65"/>
      <c r="P95" s="65"/>
      <c r="Q95" s="64"/>
      <c r="R95" s="60"/>
      <c r="S95" s="60"/>
      <c r="T95" s="60"/>
      <c r="U95" s="60"/>
      <c r="V95" s="60"/>
      <c r="W95" s="60"/>
      <c r="X95" s="60"/>
    </row>
    <row r="96" spans="1:24" s="66" customFormat="1">
      <c r="A96" s="2"/>
      <c r="B96" s="2"/>
      <c r="C96" s="64"/>
      <c r="D96" s="64"/>
      <c r="E96" s="64"/>
      <c r="F96" s="64"/>
      <c r="G96" s="64"/>
      <c r="H96" s="64"/>
      <c r="I96" s="65"/>
      <c r="J96" s="65"/>
      <c r="K96" s="64"/>
      <c r="L96" s="65"/>
      <c r="M96" s="64"/>
      <c r="N96" s="64"/>
      <c r="O96" s="65"/>
      <c r="P96" s="65"/>
      <c r="Q96" s="64"/>
      <c r="R96" s="60"/>
      <c r="S96" s="60"/>
      <c r="T96" s="60"/>
      <c r="U96" s="60"/>
      <c r="V96" s="60"/>
      <c r="W96" s="60"/>
      <c r="X96" s="60"/>
    </row>
    <row r="97" spans="1:24" s="66" customFormat="1">
      <c r="A97" s="2"/>
      <c r="B97" s="2"/>
      <c r="C97" s="64"/>
      <c r="D97" s="64"/>
      <c r="E97" s="64"/>
      <c r="F97" s="64"/>
      <c r="G97" s="64"/>
      <c r="H97" s="64"/>
      <c r="I97" s="65"/>
      <c r="J97" s="65"/>
      <c r="K97" s="64"/>
      <c r="L97" s="65"/>
      <c r="M97" s="64"/>
      <c r="N97" s="64"/>
      <c r="O97" s="65"/>
      <c r="P97" s="65"/>
      <c r="Q97" s="64"/>
      <c r="R97" s="60"/>
      <c r="S97" s="60"/>
      <c r="T97" s="60"/>
      <c r="U97" s="60"/>
      <c r="V97" s="60"/>
      <c r="W97" s="60"/>
      <c r="X97" s="60"/>
    </row>
    <row r="98" spans="1:24" s="66" customFormat="1">
      <c r="A98" s="2"/>
      <c r="B98" s="2"/>
      <c r="C98" s="64"/>
      <c r="D98" s="64"/>
      <c r="E98" s="64"/>
      <c r="F98" s="64"/>
      <c r="G98" s="64"/>
      <c r="H98" s="64"/>
      <c r="I98" s="65"/>
      <c r="J98" s="65"/>
      <c r="K98" s="64"/>
      <c r="L98" s="65"/>
      <c r="M98" s="64"/>
      <c r="N98" s="64"/>
      <c r="O98" s="65"/>
      <c r="P98" s="65"/>
      <c r="Q98" s="64"/>
      <c r="R98" s="60"/>
      <c r="S98" s="60"/>
      <c r="T98" s="60"/>
      <c r="U98" s="60"/>
      <c r="V98" s="60"/>
      <c r="W98" s="60"/>
      <c r="X98" s="60"/>
    </row>
    <row r="99" spans="1:24" s="66" customFormat="1">
      <c r="A99" s="2"/>
      <c r="B99" s="2"/>
      <c r="C99" s="64"/>
      <c r="D99" s="64"/>
      <c r="E99" s="64"/>
      <c r="F99" s="64"/>
      <c r="G99" s="64"/>
      <c r="H99" s="64"/>
      <c r="I99" s="65"/>
      <c r="J99" s="65"/>
      <c r="K99" s="64"/>
      <c r="L99" s="65"/>
      <c r="M99" s="64"/>
      <c r="N99" s="64"/>
      <c r="O99" s="65"/>
      <c r="P99" s="65"/>
      <c r="Q99" s="64"/>
      <c r="R99" s="60"/>
      <c r="S99" s="60"/>
      <c r="T99" s="60"/>
      <c r="U99" s="60"/>
      <c r="V99" s="60"/>
      <c r="W99" s="60"/>
      <c r="X99" s="60"/>
    </row>
    <row r="100" spans="1:24" s="66" customFormat="1">
      <c r="A100" s="2"/>
      <c r="B100" s="2"/>
      <c r="C100" s="64"/>
      <c r="D100" s="64"/>
      <c r="E100" s="64"/>
      <c r="F100" s="64"/>
      <c r="G100" s="64"/>
      <c r="H100" s="64"/>
      <c r="I100" s="65"/>
      <c r="J100" s="65"/>
      <c r="K100" s="64"/>
      <c r="L100" s="65"/>
      <c r="M100" s="64"/>
      <c r="N100" s="64"/>
      <c r="O100" s="65"/>
      <c r="P100" s="65"/>
      <c r="Q100" s="64"/>
      <c r="R100" s="60"/>
      <c r="S100" s="60"/>
      <c r="T100" s="60"/>
      <c r="U100" s="60"/>
      <c r="V100" s="60"/>
      <c r="W100" s="60"/>
      <c r="X100" s="60"/>
    </row>
    <row r="101" spans="1:24" s="66" customFormat="1">
      <c r="A101" s="2"/>
      <c r="B101" s="2"/>
      <c r="C101" s="64"/>
      <c r="D101" s="64"/>
      <c r="E101" s="64"/>
      <c r="F101" s="64"/>
      <c r="G101" s="64"/>
      <c r="H101" s="64"/>
      <c r="I101" s="65"/>
      <c r="J101" s="65"/>
      <c r="K101" s="64"/>
      <c r="L101" s="65"/>
      <c r="M101" s="64"/>
      <c r="N101" s="64"/>
      <c r="O101" s="65"/>
      <c r="P101" s="65"/>
      <c r="Q101" s="64"/>
      <c r="R101" s="60"/>
      <c r="S101" s="60"/>
      <c r="T101" s="60"/>
      <c r="U101" s="60"/>
      <c r="V101" s="60"/>
      <c r="W101" s="60"/>
      <c r="X101" s="60"/>
    </row>
    <row r="102" spans="1:24" s="66" customFormat="1">
      <c r="A102" s="2"/>
      <c r="B102" s="2"/>
      <c r="C102" s="64"/>
      <c r="D102" s="64"/>
      <c r="E102" s="64"/>
      <c r="F102" s="64"/>
      <c r="G102" s="64"/>
      <c r="H102" s="64"/>
      <c r="I102" s="65"/>
      <c r="J102" s="65"/>
      <c r="K102" s="64"/>
      <c r="L102" s="65"/>
      <c r="M102" s="64"/>
      <c r="N102" s="64"/>
      <c r="O102" s="65"/>
      <c r="P102" s="65"/>
      <c r="Q102" s="64"/>
      <c r="R102" s="60"/>
      <c r="S102" s="60"/>
      <c r="T102" s="60"/>
      <c r="U102" s="60"/>
      <c r="V102" s="60"/>
      <c r="W102" s="60"/>
      <c r="X102" s="60"/>
    </row>
    <row r="103" spans="1:24" s="66" customFormat="1">
      <c r="A103" s="2"/>
      <c r="B103" s="2"/>
      <c r="C103" s="64"/>
      <c r="D103" s="64"/>
      <c r="E103" s="64"/>
      <c r="F103" s="64"/>
      <c r="G103" s="64"/>
      <c r="H103" s="64"/>
      <c r="I103" s="65"/>
      <c r="J103" s="65"/>
      <c r="K103" s="64"/>
      <c r="L103" s="65"/>
      <c r="M103" s="64"/>
      <c r="N103" s="64"/>
      <c r="O103" s="65"/>
      <c r="P103" s="65"/>
      <c r="Q103" s="64"/>
      <c r="R103" s="60"/>
      <c r="S103" s="60"/>
      <c r="T103" s="60"/>
      <c r="U103" s="60"/>
      <c r="V103" s="60"/>
      <c r="W103" s="60"/>
      <c r="X103" s="60"/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&amp;RLisa 4
Tartu Linnavalitsuse 03.02.2015. a 
korralduse nr juurde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Lisa 1</vt:lpstr>
      <vt:lpstr>Lisa 2</vt:lpstr>
      <vt:lpstr>Lisa 3</vt:lpstr>
      <vt:lpstr>Lisa 4</vt:lpstr>
      <vt:lpstr>'Lisa 4'!Print_Titles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2015-01-29T14:01:07Z</dcterms:modified>
</cp:coreProperties>
</file>