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1352" windowHeight="81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<sst xmlns="http://schemas.openxmlformats.org/spreadsheetml/2006/main" count="105" uniqueCount="71">
  <si>
    <t>summa</t>
  </si>
  <si>
    <t>KM 20%</t>
  </si>
  <si>
    <t>obj</t>
  </si>
  <si>
    <t>Üldehitustööd</t>
  </si>
  <si>
    <t>kmpl</t>
  </si>
  <si>
    <t>m²</t>
  </si>
  <si>
    <t>jm</t>
  </si>
  <si>
    <t>Eritööd</t>
  </si>
  <si>
    <t>Santehnilised tööd ja seadmete paigaldus</t>
  </si>
  <si>
    <t>Kokku</t>
  </si>
  <si>
    <t>tk</t>
  </si>
  <si>
    <t>Varu 5%</t>
  </si>
  <si>
    <t>Lammutus-, koristus- ja puhastustööd, prahi ja mööbli äravedu</t>
  </si>
  <si>
    <t>HINNAPAKKUMINE</t>
  </si>
  <si>
    <t>Nr</t>
  </si>
  <si>
    <t>Ühik</t>
  </si>
  <si>
    <t>Kogus</t>
  </si>
  <si>
    <t xml:space="preserve">Lagede pahteldus ja värvimine </t>
  </si>
  <si>
    <t>Põranda plastliistud</t>
  </si>
  <si>
    <t>Dushisegisti+lift</t>
  </si>
  <si>
    <t xml:space="preserve">Pesumasina kraan + äravool </t>
  </si>
  <si>
    <t>Seinte pahteldus, värvimine</t>
  </si>
  <si>
    <t>Märkused</t>
  </si>
  <si>
    <t>Aknaruloode paigaldamine (3,8*2,5)</t>
  </si>
  <si>
    <t xml:space="preserve">nt. Gustavsberg </t>
  </si>
  <si>
    <t>nt. Oras</t>
  </si>
  <si>
    <t>Valamu nt. Ifö, segisti nt. Oras</t>
  </si>
  <si>
    <t>Valamu + segisti vannituppa (paigalduskõrgustega: 45 ja55cm)</t>
  </si>
  <si>
    <t>nt. Ensto</t>
  </si>
  <si>
    <t>Elektrisüsteemi kontroll  elektriseadmete asendamine (koos nõuetekohasuse tunnistuse väljastmisega)</t>
  </si>
  <si>
    <t>Ventilatsiooni väljatõmbeventiil antistaatilise kattega ø125</t>
  </si>
  <si>
    <t>Ventilatsiooni väljatõmbeventiil antistaatilise kattega ø100</t>
  </si>
  <si>
    <t>m</t>
  </si>
  <si>
    <t>olemasoleva ventilatsioonitorustiku lammutamine</t>
  </si>
  <si>
    <t xml:space="preserve">m </t>
  </si>
  <si>
    <t>Puidust põrandaliistu paigaldamine (põrandakatte materjaliga võimalikult sarnane)</t>
  </si>
  <si>
    <t>nt: Desso silmusvaip, Essence</t>
  </si>
  <si>
    <t>Plaatvaippõrandakate koos paigaldusega</t>
  </si>
  <si>
    <t>Vannitoa uks koos paigaldusega ja viimistlus</t>
  </si>
  <si>
    <t>Nõudepesumasina kraan + äravool</t>
  </si>
  <si>
    <t>vajadusel olemasoleva lammutus+Töö + materjal</t>
  </si>
  <si>
    <t xml:space="preserve">nt. KSO Fläktwoods </t>
  </si>
  <si>
    <t>Nt. HL</t>
  </si>
  <si>
    <t>WC boksid: Uksed hele laminaat Formica F7934 Pearl, kandid helebeež ABS. Profiilid anodeeriutd alumiinium, uksed põrandast lahti 10cm, käepidemetega, lukustus "kuuliga"</t>
  </si>
  <si>
    <t>või samaväärne</t>
  </si>
  <si>
    <t>veetorud ø 16-20</t>
  </si>
  <si>
    <t>nt. Uponor</t>
  </si>
  <si>
    <t>pistikupesad koos toosidega</t>
  </si>
  <si>
    <t xml:space="preserve">Kogu pinna katmine valvesignalisatsiooniga (häire korral helistatkse omanikule) </t>
  </si>
  <si>
    <t>Põrandakatte paigaldamine PVC</t>
  </si>
  <si>
    <t>nt: Forbo</t>
  </si>
  <si>
    <t>Välisvalgusti (LED) koos programmkellaga</t>
  </si>
  <si>
    <t>Köögivalamu kasutusvalmiduse jaoks soe ja külma vee otsad koos äravoolotsdega (ø75)</t>
  </si>
  <si>
    <t>kanalisatsioonitorud (kaasa arvatud keldris ø50-110)</t>
  </si>
  <si>
    <t>trapp põrandas ø T75/150 roostevaba kaanega, ujuva haisulukuga</t>
  </si>
  <si>
    <t>Vannitoa uks, valge 800*2100</t>
  </si>
  <si>
    <t>ventilatsioonitorustiku paigaldamine koos materjalidega ø100-125</t>
  </si>
  <si>
    <t>Naturaalne valge</t>
  </si>
  <si>
    <t>Mahutada töötajate WC-sse nt, Atlantic</t>
  </si>
  <si>
    <t xml:space="preserve">Elektriline veeboiler, hooldusvaba (ca.50 liitrit) </t>
  </si>
  <si>
    <t>WC-pott koos loputukastiga, allavoolne H=300 ja H=400</t>
  </si>
  <si>
    <t>Uks elektrikilbi eraldamiseks 800*2100 EI30</t>
  </si>
  <si>
    <t>m2</t>
  </si>
  <si>
    <t>Terasukse 1050x2050 paigaldamine koos viimistlususega</t>
  </si>
  <si>
    <t xml:space="preserve">Ripplae paigaldus (600x600 moodulitest) </t>
  </si>
  <si>
    <t xml:space="preserve">vannitoa põrandale ja seintele (kuni H=1,5m) PVC katte paigaldamine </t>
  </si>
  <si>
    <t xml:space="preserve">kanaliväljatõmbeventilaator (40l/s ø125 koos mürasummuti L=900, resti ja tagasivooliklapiga) </t>
  </si>
  <si>
    <t>Kilbiruumi ehitus 1m*1m EI60 (nt. kahekordne tuletõkkekips)</t>
  </si>
  <si>
    <t>Valgustus vastavalt kehtivetele normidele (mängutoad 300lx) =14+44+31+5m2. pinnal</t>
  </si>
  <si>
    <t>Kogu pinna katmine  ATS signalisatsiooniga (häire korral helistatkse omanikule) koos suitsuanduritega ning koos teise väljapääsuukse ühendamisega ATS-süsteemiga (elektrilise lukuga) ning välisukse anduriga.</t>
  </si>
  <si>
    <t>Pakkumises näidata võimalusel helipidavus.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</si>
</sst>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_р_."/>
    <numFmt numFmtId="182" formatCode="#,##0_р_."/>
    <numFmt numFmtId="183" formatCode="#,##0.0\ [$kr-425]"/>
    <numFmt numFmtId="184" formatCode="#,##0.0\ [$€-1]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[$€-1]"/>
    <numFmt numFmtId="190" formatCode="#,##0\ &quot;.-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.5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80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Font="1" applyAlignment="1">
      <alignment/>
    </xf>
    <xf numFmtId="181" fontId="47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6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28">
      <selection activeCell="E42" sqref="E42"/>
    </sheetView>
  </sheetViews>
  <sheetFormatPr defaultColWidth="9.140625" defaultRowHeight="12.75"/>
  <cols>
    <col min="1" max="1" width="4.140625" style="21" customWidth="1"/>
    <col min="2" max="2" width="58.57421875" style="0" customWidth="1"/>
    <col min="3" max="3" width="6.28125" style="12" customWidth="1"/>
    <col min="4" max="4" width="7.140625" style="0" customWidth="1"/>
    <col min="5" max="5" width="10.28125" style="12" customWidth="1"/>
    <col min="6" max="6" width="18.28125" style="0" customWidth="1"/>
  </cols>
  <sheetData>
    <row r="1" ht="15">
      <c r="B1" s="3" t="s">
        <v>13</v>
      </c>
    </row>
    <row r="3" spans="1:6" s="21" customFormat="1" ht="15" customHeight="1">
      <c r="A3" s="4" t="s">
        <v>14</v>
      </c>
      <c r="B3" s="4" t="s">
        <v>40</v>
      </c>
      <c r="C3" s="5" t="s">
        <v>15</v>
      </c>
      <c r="D3" s="4" t="s">
        <v>16</v>
      </c>
      <c r="E3" s="5" t="s">
        <v>0</v>
      </c>
      <c r="F3" s="26" t="s">
        <v>22</v>
      </c>
    </row>
    <row r="4" spans="1:6" s="19" customFormat="1" ht="15" customHeight="1">
      <c r="A4" s="7"/>
      <c r="B4" s="9" t="s">
        <v>3</v>
      </c>
      <c r="C4" s="17"/>
      <c r="D4" s="17"/>
      <c r="E4" s="18"/>
      <c r="F4" s="22"/>
    </row>
    <row r="5" spans="1:6" s="8" customFormat="1" ht="15" customHeight="1">
      <c r="A5" s="6">
        <v>1</v>
      </c>
      <c r="B5" s="7" t="s">
        <v>12</v>
      </c>
      <c r="C5" s="6" t="s">
        <v>4</v>
      </c>
      <c r="D5" s="6">
        <v>1</v>
      </c>
      <c r="E5" s="13">
        <v>350</v>
      </c>
      <c r="F5" s="23"/>
    </row>
    <row r="6" spans="1:6" s="8" customFormat="1" ht="15" customHeight="1">
      <c r="A6" s="6">
        <v>2</v>
      </c>
      <c r="B6" s="7" t="s">
        <v>17</v>
      </c>
      <c r="C6" s="6" t="s">
        <v>5</v>
      </c>
      <c r="D6" s="6">
        <v>9</v>
      </c>
      <c r="E6" s="13">
        <v>108</v>
      </c>
      <c r="F6" s="23"/>
    </row>
    <row r="7" spans="1:6" s="8" customFormat="1" ht="15" customHeight="1">
      <c r="A7" s="6">
        <v>3</v>
      </c>
      <c r="B7" s="7" t="s">
        <v>64</v>
      </c>
      <c r="C7" s="6" t="s">
        <v>5</v>
      </c>
      <c r="D7" s="6">
        <f>(70+5+14)*1.1</f>
        <v>97.9</v>
      </c>
      <c r="E7" s="13">
        <v>775</v>
      </c>
      <c r="F7" s="23"/>
    </row>
    <row r="8" spans="1:6" s="8" customFormat="1" ht="15" customHeight="1">
      <c r="A8" s="6">
        <v>4</v>
      </c>
      <c r="B8" s="7" t="s">
        <v>21</v>
      </c>
      <c r="C8" s="6" t="s">
        <v>5</v>
      </c>
      <c r="D8" s="6">
        <f>(3*(15+10+10.2)-(10.2*1.5)-15-18)*1.1</f>
        <v>63.030000000000015</v>
      </c>
      <c r="E8" s="13">
        <v>640</v>
      </c>
      <c r="F8" s="23"/>
    </row>
    <row r="9" spans="1:6" s="8" customFormat="1" ht="32.25" customHeight="1">
      <c r="A9" s="6">
        <v>5</v>
      </c>
      <c r="B9" s="7" t="s">
        <v>37</v>
      </c>
      <c r="C9" s="6" t="s">
        <v>5</v>
      </c>
      <c r="D9" s="6">
        <v>70</v>
      </c>
      <c r="E9" s="13">
        <v>1550</v>
      </c>
      <c r="F9" s="25" t="s">
        <v>36</v>
      </c>
    </row>
    <row r="10" spans="1:6" s="8" customFormat="1" ht="15" customHeight="1">
      <c r="A10" s="6">
        <v>6</v>
      </c>
      <c r="B10" s="7" t="s">
        <v>49</v>
      </c>
      <c r="C10" s="6" t="s">
        <v>5</v>
      </c>
      <c r="D10" s="6">
        <f>1.1*14</f>
        <v>15.400000000000002</v>
      </c>
      <c r="E10" s="13">
        <v>275</v>
      </c>
      <c r="F10" s="23" t="s">
        <v>50</v>
      </c>
    </row>
    <row r="11" spans="1:6" s="8" customFormat="1" ht="33.75" customHeight="1">
      <c r="A11" s="6">
        <v>7</v>
      </c>
      <c r="B11" s="20" t="s">
        <v>35</v>
      </c>
      <c r="C11" s="6" t="s">
        <v>34</v>
      </c>
      <c r="D11" s="6">
        <f>1.1*15</f>
        <v>16.5</v>
      </c>
      <c r="E11" s="13">
        <v>66</v>
      </c>
      <c r="F11" s="23"/>
    </row>
    <row r="12" spans="1:6" s="8" customFormat="1" ht="18" customHeight="1">
      <c r="A12" s="6">
        <v>8</v>
      </c>
      <c r="B12" s="20" t="s">
        <v>65</v>
      </c>
      <c r="C12" s="6" t="s">
        <v>5</v>
      </c>
      <c r="D12" s="6">
        <f>(1.5*10.2+7.3)*1.1</f>
        <v>24.86</v>
      </c>
      <c r="E12" s="13">
        <v>875</v>
      </c>
      <c r="F12" s="23" t="s">
        <v>50</v>
      </c>
    </row>
    <row r="13" spans="1:6" s="8" customFormat="1" ht="15" customHeight="1">
      <c r="A13" s="6">
        <v>9</v>
      </c>
      <c r="B13" s="7" t="s">
        <v>18</v>
      </c>
      <c r="C13" s="6" t="s">
        <v>6</v>
      </c>
      <c r="D13" s="6">
        <f>(10+42+15)*1.1</f>
        <v>73.7</v>
      </c>
      <c r="E13" s="13">
        <v>365</v>
      </c>
      <c r="F13" s="23"/>
    </row>
    <row r="14" spans="1:6" s="8" customFormat="1" ht="15" customHeight="1">
      <c r="A14" s="6">
        <v>10</v>
      </c>
      <c r="B14" s="7" t="s">
        <v>38</v>
      </c>
      <c r="C14" s="6" t="s">
        <v>4</v>
      </c>
      <c r="D14" s="6">
        <f>1.1*4</f>
        <v>4.4</v>
      </c>
      <c r="E14" s="13">
        <v>350</v>
      </c>
      <c r="F14" s="23"/>
    </row>
    <row r="15" spans="1:6" s="8" customFormat="1" ht="42.75" customHeight="1">
      <c r="A15" s="6">
        <v>11</v>
      </c>
      <c r="B15" s="7" t="s">
        <v>63</v>
      </c>
      <c r="C15" s="6" t="s">
        <v>4</v>
      </c>
      <c r="D15" s="6">
        <v>1</v>
      </c>
      <c r="E15" s="13">
        <v>800</v>
      </c>
      <c r="F15" s="25" t="s">
        <v>70</v>
      </c>
    </row>
    <row r="16" spans="1:6" s="8" customFormat="1" ht="15" customHeight="1">
      <c r="A16" s="6">
        <v>12</v>
      </c>
      <c r="B16" s="7" t="s">
        <v>55</v>
      </c>
      <c r="C16" s="6" t="s">
        <v>10</v>
      </c>
      <c r="D16" s="6">
        <v>1</v>
      </c>
      <c r="E16" s="13">
        <v>175</v>
      </c>
      <c r="F16" s="23"/>
    </row>
    <row r="17" spans="1:6" s="8" customFormat="1" ht="15" customHeight="1">
      <c r="A17" s="6">
        <v>13</v>
      </c>
      <c r="B17" s="7" t="s">
        <v>61</v>
      </c>
      <c r="C17" s="6" t="s">
        <v>10</v>
      </c>
      <c r="D17" s="6">
        <v>1</v>
      </c>
      <c r="E17" s="13">
        <v>300</v>
      </c>
      <c r="F17" s="23"/>
    </row>
    <row r="18" spans="1:6" s="8" customFormat="1" ht="15" customHeight="1">
      <c r="A18" s="6">
        <v>14</v>
      </c>
      <c r="B18" s="7" t="s">
        <v>67</v>
      </c>
      <c r="C18" s="27" t="s">
        <v>62</v>
      </c>
      <c r="D18" s="6">
        <f>3.2*2</f>
        <v>6.4</v>
      </c>
      <c r="E18" s="13">
        <v>350</v>
      </c>
      <c r="F18" s="23"/>
    </row>
    <row r="19" spans="1:6" s="8" customFormat="1" ht="15" customHeight="1">
      <c r="A19" s="6">
        <v>15</v>
      </c>
      <c r="B19" s="7" t="s">
        <v>33</v>
      </c>
      <c r="C19" s="6" t="s">
        <v>4</v>
      </c>
      <c r="D19" s="6">
        <v>1</v>
      </c>
      <c r="E19" s="13">
        <v>160</v>
      </c>
      <c r="F19" s="23"/>
    </row>
    <row r="20" spans="1:6" s="8" customFormat="1" ht="15" customHeight="1">
      <c r="A20" s="6">
        <v>16</v>
      </c>
      <c r="B20" s="7" t="s">
        <v>31</v>
      </c>
      <c r="C20" s="6" t="s">
        <v>10</v>
      </c>
      <c r="D20" s="6">
        <v>1</v>
      </c>
      <c r="E20" s="13">
        <v>15</v>
      </c>
      <c r="F20" s="23" t="s">
        <v>41</v>
      </c>
    </row>
    <row r="21" spans="1:6" s="8" customFormat="1" ht="15" customHeight="1">
      <c r="A21" s="6">
        <v>17</v>
      </c>
      <c r="B21" s="7" t="s">
        <v>30</v>
      </c>
      <c r="C21" s="6" t="s">
        <v>10</v>
      </c>
      <c r="D21" s="6">
        <v>1</v>
      </c>
      <c r="E21" s="13">
        <v>15</v>
      </c>
      <c r="F21" s="23" t="s">
        <v>41</v>
      </c>
    </row>
    <row r="22" spans="1:6" s="8" customFormat="1" ht="15" customHeight="1">
      <c r="A22" s="6">
        <v>18</v>
      </c>
      <c r="B22" s="7" t="s">
        <v>56</v>
      </c>
      <c r="C22" s="6" t="s">
        <v>32</v>
      </c>
      <c r="D22" s="6">
        <v>20</v>
      </c>
      <c r="E22" s="13">
        <v>240</v>
      </c>
      <c r="F22" s="23"/>
    </row>
    <row r="23" spans="1:6" s="8" customFormat="1" ht="28.5" customHeight="1">
      <c r="A23" s="6">
        <v>19</v>
      </c>
      <c r="B23" s="20" t="s">
        <v>66</v>
      </c>
      <c r="C23" s="6" t="s">
        <v>4</v>
      </c>
      <c r="D23" s="6">
        <v>1</v>
      </c>
      <c r="E23" s="13">
        <v>305</v>
      </c>
      <c r="F23" s="23"/>
    </row>
    <row r="24" spans="1:6" s="8" customFormat="1" ht="15" customHeight="1">
      <c r="A24" s="6">
        <v>20</v>
      </c>
      <c r="B24" s="7" t="s">
        <v>23</v>
      </c>
      <c r="C24" s="6" t="s">
        <v>4</v>
      </c>
      <c r="D24" s="6">
        <v>1</v>
      </c>
      <c r="E24" s="13">
        <v>150</v>
      </c>
      <c r="F24" s="23" t="s">
        <v>57</v>
      </c>
    </row>
    <row r="25" spans="1:6" s="8" customFormat="1" ht="43.5" customHeight="1">
      <c r="A25" s="6">
        <v>21</v>
      </c>
      <c r="B25" s="20" t="s">
        <v>43</v>
      </c>
      <c r="C25" s="6" t="s">
        <v>4</v>
      </c>
      <c r="D25" s="6">
        <v>2</v>
      </c>
      <c r="E25" s="13">
        <v>440</v>
      </c>
      <c r="F25" s="23" t="s">
        <v>44</v>
      </c>
    </row>
    <row r="26" spans="1:6" s="19" customFormat="1" ht="15" customHeight="1">
      <c r="A26" s="6"/>
      <c r="B26" s="9" t="s">
        <v>7</v>
      </c>
      <c r="C26" s="17"/>
      <c r="D26" s="17"/>
      <c r="E26" s="18"/>
      <c r="F26" s="22"/>
    </row>
    <row r="27" spans="1:6" s="19" customFormat="1" ht="34.5" customHeight="1">
      <c r="A27" s="6">
        <v>20</v>
      </c>
      <c r="B27" s="7" t="s">
        <v>59</v>
      </c>
      <c r="C27" s="17"/>
      <c r="D27" s="17"/>
      <c r="E27" s="18">
        <v>150</v>
      </c>
      <c r="F27" s="25" t="s">
        <v>58</v>
      </c>
    </row>
    <row r="28" spans="1:6" s="8" customFormat="1" ht="15" customHeight="1">
      <c r="A28" s="6">
        <v>21</v>
      </c>
      <c r="B28" s="7" t="s">
        <v>60</v>
      </c>
      <c r="C28" s="6" t="s">
        <v>4</v>
      </c>
      <c r="D28" s="6">
        <v>2</v>
      </c>
      <c r="E28" s="13">
        <v>700</v>
      </c>
      <c r="F28" s="23" t="s">
        <v>24</v>
      </c>
    </row>
    <row r="29" spans="1:6" s="8" customFormat="1" ht="15" customHeight="1">
      <c r="A29" s="6">
        <v>22</v>
      </c>
      <c r="B29" s="7" t="s">
        <v>54</v>
      </c>
      <c r="C29" s="6" t="s">
        <v>10</v>
      </c>
      <c r="D29" s="6">
        <v>1</v>
      </c>
      <c r="E29" s="13">
        <v>35</v>
      </c>
      <c r="F29" s="23" t="s">
        <v>42</v>
      </c>
    </row>
    <row r="30" spans="1:6" s="8" customFormat="1" ht="15" customHeight="1">
      <c r="A30" s="6">
        <v>23</v>
      </c>
      <c r="B30" s="7" t="s">
        <v>45</v>
      </c>
      <c r="C30" s="6" t="s">
        <v>34</v>
      </c>
      <c r="D30" s="6">
        <v>15</v>
      </c>
      <c r="E30" s="13">
        <v>45</v>
      </c>
      <c r="F30" s="23" t="s">
        <v>46</v>
      </c>
    </row>
    <row r="31" spans="1:6" s="8" customFormat="1" ht="15" customHeight="1">
      <c r="A31" s="6">
        <v>24</v>
      </c>
      <c r="B31" s="7" t="s">
        <v>53</v>
      </c>
      <c r="C31" s="6" t="s">
        <v>34</v>
      </c>
      <c r="D31" s="6">
        <v>15</v>
      </c>
      <c r="E31" s="13">
        <v>75</v>
      </c>
      <c r="F31" s="23" t="s">
        <v>46</v>
      </c>
    </row>
    <row r="32" spans="1:6" s="8" customFormat="1" ht="15" customHeight="1">
      <c r="A32" s="6">
        <v>25</v>
      </c>
      <c r="B32" s="7" t="s">
        <v>19</v>
      </c>
      <c r="C32" s="11" t="s">
        <v>4</v>
      </c>
      <c r="D32" s="11">
        <v>1</v>
      </c>
      <c r="E32" s="13">
        <v>250</v>
      </c>
      <c r="F32" s="23" t="s">
        <v>25</v>
      </c>
    </row>
    <row r="33" spans="1:6" s="8" customFormat="1" ht="15" customHeight="1">
      <c r="A33" s="6">
        <v>26</v>
      </c>
      <c r="B33" s="7" t="s">
        <v>39</v>
      </c>
      <c r="C33" s="11" t="s">
        <v>4</v>
      </c>
      <c r="D33" s="11">
        <v>2</v>
      </c>
      <c r="E33" s="13">
        <v>35</v>
      </c>
      <c r="F33" s="23"/>
    </row>
    <row r="34" spans="1:6" s="8" customFormat="1" ht="33.75" customHeight="1">
      <c r="A34" s="6">
        <v>27</v>
      </c>
      <c r="B34" s="20" t="s">
        <v>52</v>
      </c>
      <c r="C34" s="11" t="s">
        <v>4</v>
      </c>
      <c r="D34" s="11">
        <v>1</v>
      </c>
      <c r="E34" s="13">
        <v>30</v>
      </c>
      <c r="F34" s="23"/>
    </row>
    <row r="35" spans="1:6" s="8" customFormat="1" ht="15" customHeight="1">
      <c r="A35" s="6">
        <v>28</v>
      </c>
      <c r="B35" s="7" t="s">
        <v>20</v>
      </c>
      <c r="C35" s="11" t="s">
        <v>4</v>
      </c>
      <c r="D35" s="11">
        <v>1</v>
      </c>
      <c r="E35" s="13">
        <v>35</v>
      </c>
      <c r="F35" s="23"/>
    </row>
    <row r="36" spans="1:6" s="8" customFormat="1" ht="30.75" customHeight="1">
      <c r="A36" s="6">
        <v>29</v>
      </c>
      <c r="B36" s="7" t="s">
        <v>27</v>
      </c>
      <c r="C36" s="11" t="s">
        <v>4</v>
      </c>
      <c r="D36" s="11">
        <v>2</v>
      </c>
      <c r="E36" s="13">
        <v>440</v>
      </c>
      <c r="F36" s="25" t="s">
        <v>26</v>
      </c>
    </row>
    <row r="37" spans="1:6" s="8" customFormat="1" ht="15" customHeight="1">
      <c r="A37" s="6">
        <v>30</v>
      </c>
      <c r="B37" s="10" t="s">
        <v>8</v>
      </c>
      <c r="C37" s="6" t="s">
        <v>4</v>
      </c>
      <c r="D37" s="6">
        <v>1</v>
      </c>
      <c r="E37" s="13">
        <v>1150</v>
      </c>
      <c r="F37" s="23"/>
    </row>
    <row r="38" spans="1:6" s="8" customFormat="1" ht="15" customHeight="1">
      <c r="A38" s="6">
        <v>31</v>
      </c>
      <c r="B38" s="7" t="s">
        <v>47</v>
      </c>
      <c r="C38" s="6" t="s">
        <v>10</v>
      </c>
      <c r="D38" s="11">
        <v>10</v>
      </c>
      <c r="E38" s="13">
        <v>65</v>
      </c>
      <c r="F38" s="23" t="s">
        <v>28</v>
      </c>
    </row>
    <row r="39" spans="1:6" s="8" customFormat="1" ht="30" customHeight="1">
      <c r="A39" s="6">
        <v>32</v>
      </c>
      <c r="B39" s="20" t="s">
        <v>68</v>
      </c>
      <c r="C39" s="6" t="s">
        <v>4</v>
      </c>
      <c r="D39" s="11">
        <v>1</v>
      </c>
      <c r="E39" s="13">
        <v>850</v>
      </c>
      <c r="F39" s="23"/>
    </row>
    <row r="40" spans="1:6" s="8" customFormat="1" ht="30.75" customHeight="1">
      <c r="A40" s="6">
        <v>33</v>
      </c>
      <c r="B40" s="20" t="s">
        <v>48</v>
      </c>
      <c r="C40" s="6" t="s">
        <v>4</v>
      </c>
      <c r="D40" s="11">
        <v>1</v>
      </c>
      <c r="E40" s="13">
        <v>500</v>
      </c>
      <c r="F40" s="23"/>
    </row>
    <row r="41" spans="1:6" s="8" customFormat="1" ht="60.75" customHeight="1">
      <c r="A41" s="6">
        <v>34</v>
      </c>
      <c r="B41" s="20" t="s">
        <v>69</v>
      </c>
      <c r="C41" s="6" t="s">
        <v>4</v>
      </c>
      <c r="D41" s="11">
        <v>1</v>
      </c>
      <c r="E41" s="13">
        <v>1000</v>
      </c>
      <c r="F41" s="23"/>
    </row>
    <row r="42" spans="1:6" s="8" customFormat="1" ht="20.25" customHeight="1">
      <c r="A42" s="6">
        <v>35</v>
      </c>
      <c r="B42" s="20" t="s">
        <v>51</v>
      </c>
      <c r="C42" s="6" t="s">
        <v>4</v>
      </c>
      <c r="D42" s="11">
        <v>1</v>
      </c>
      <c r="E42" s="13">
        <v>110</v>
      </c>
      <c r="F42" s="23"/>
    </row>
    <row r="43" spans="1:6" s="8" customFormat="1" ht="30.75" customHeight="1">
      <c r="A43" s="6">
        <v>36</v>
      </c>
      <c r="B43" s="20" t="s">
        <v>29</v>
      </c>
      <c r="C43" s="6" t="s">
        <v>2</v>
      </c>
      <c r="D43" s="11">
        <v>1</v>
      </c>
      <c r="E43" s="13">
        <v>350</v>
      </c>
      <c r="F43" s="23"/>
    </row>
    <row r="44" spans="2:6" s="21" customFormat="1" ht="15" customHeight="1">
      <c r="B44" s="14" t="s">
        <v>9</v>
      </c>
      <c r="C44" s="27"/>
      <c r="D44" s="15"/>
      <c r="E44" s="16">
        <f>SUM(E5:E43)</f>
        <v>14124</v>
      </c>
      <c r="F44" s="24"/>
    </row>
    <row r="45" spans="1:5" s="21" customFormat="1" ht="15" customHeight="1">
      <c r="A45" s="1"/>
      <c r="B45" s="14" t="s">
        <v>11</v>
      </c>
      <c r="C45" s="27"/>
      <c r="D45" s="15"/>
      <c r="E45" s="16">
        <f>E44*0.05</f>
        <v>706.2</v>
      </c>
    </row>
    <row r="46" spans="1:5" s="21" customFormat="1" ht="15" customHeight="1">
      <c r="A46" s="1"/>
      <c r="B46" s="14" t="s">
        <v>9</v>
      </c>
      <c r="C46" s="27"/>
      <c r="D46" s="15"/>
      <c r="E46" s="16">
        <f>E44+E45</f>
        <v>14830.2</v>
      </c>
    </row>
    <row r="47" spans="1:5" s="21" customFormat="1" ht="15" customHeight="1">
      <c r="A47" s="1"/>
      <c r="B47" s="14" t="s">
        <v>1</v>
      </c>
      <c r="C47" s="27"/>
      <c r="D47" s="15"/>
      <c r="E47" s="16">
        <f>E46*0.2</f>
        <v>2966.0400000000004</v>
      </c>
    </row>
    <row r="48" spans="2:5" s="21" customFormat="1" ht="15" customHeight="1">
      <c r="B48" s="14" t="s">
        <v>9</v>
      </c>
      <c r="C48" s="27"/>
      <c r="D48" s="15"/>
      <c r="E48" s="16">
        <f>E46+E47</f>
        <v>17796.24</v>
      </c>
    </row>
    <row r="49" ht="15" customHeight="1">
      <c r="B49" s="2"/>
    </row>
    <row r="51" ht="17.25">
      <c r="B51" s="2"/>
    </row>
    <row r="53" ht="17.25">
      <c r="B53" s="2"/>
    </row>
    <row r="55" ht="17.25">
      <c r="B55" s="2"/>
    </row>
    <row r="57" ht="17.25">
      <c r="B57" s="2"/>
    </row>
    <row r="59" ht="17.25">
      <c r="B59" s="2"/>
    </row>
    <row r="61" ht="17.25">
      <c r="B61" s="2"/>
    </row>
    <row r="63" ht="17.25">
      <c r="B63" s="2"/>
    </row>
    <row r="65" ht="17.25">
      <c r="B65" s="2"/>
    </row>
    <row r="67" ht="17.25">
      <c r="B67" s="2"/>
    </row>
    <row r="69" ht="17.25">
      <c r="B69" s="2"/>
    </row>
    <row r="71" ht="17.25">
      <c r="B71" s="2"/>
    </row>
    <row r="73" ht="17.25">
      <c r="B73" s="2"/>
    </row>
    <row r="75" ht="17.25">
      <c r="B75" s="2"/>
    </row>
    <row r="77" ht="17.25">
      <c r="B77" s="2"/>
    </row>
    <row r="79" ht="17.25">
      <c r="B79" s="2"/>
    </row>
    <row r="81" ht="17.25">
      <c r="B81" s="2"/>
    </row>
    <row r="83" ht="17.25">
      <c r="B83" s="2"/>
    </row>
    <row r="85" ht="17.25">
      <c r="B85" s="2"/>
    </row>
    <row r="87" ht="17.25">
      <c r="B87" s="2"/>
    </row>
    <row r="89" ht="17.25">
      <c r="B89" s="2"/>
    </row>
    <row r="91" ht="17.25">
      <c r="B91" s="2"/>
    </row>
    <row r="93" ht="17.25">
      <c r="B93" s="2"/>
    </row>
    <row r="95" ht="17.25">
      <c r="B95" s="2"/>
    </row>
  </sheetData>
  <sheetProtection/>
  <printOptions/>
  <pageMargins left="0.17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A1:I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Mari-Liis Kutsar</cp:lastModifiedBy>
  <cp:lastPrinted>2014-05-27T07:24:28Z</cp:lastPrinted>
  <dcterms:created xsi:type="dcterms:W3CDTF">2005-06-09T15:41:15Z</dcterms:created>
  <dcterms:modified xsi:type="dcterms:W3CDTF">2014-05-27T13:13:16Z</dcterms:modified>
  <cp:category/>
  <cp:version/>
  <cp:contentType/>
  <cp:contentStatus/>
</cp:coreProperties>
</file>