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2012_2pa_prognoos" sheetId="1" r:id="rId1"/>
    <sheet name="2012_Ipa_Prognoos" sheetId="2" r:id="rId2"/>
    <sheet name="Muutus" sheetId="3" r:id="rId3"/>
    <sheet name="Odavaimad tehingud 2012_Ipa" sheetId="4" r:id="rId4"/>
    <sheet name="UusMaa" sheetId="5" r:id="rId5"/>
    <sheet name="RobinsonKV" sheetId="6" r:id="rId6"/>
    <sheet name="OberHaus" sheetId="7" r:id="rId7"/>
  </sheets>
  <externalReferences>
    <externalReference r:id="rId10"/>
  </externalReferences>
  <definedNames/>
  <calcPr fullCalcOnLoad="1"/>
</workbook>
</file>

<file path=xl/sharedStrings.xml><?xml version="1.0" encoding="utf-8"?>
<sst xmlns="http://schemas.openxmlformats.org/spreadsheetml/2006/main" count="222" uniqueCount="76">
  <si>
    <t>Tubade arv</t>
  </si>
  <si>
    <r>
      <t>Keskmine üldpind m</t>
    </r>
    <r>
      <rPr>
        <b/>
        <vertAlign val="superscript"/>
        <sz val="10"/>
        <rFont val="Arial"/>
        <family val="2"/>
      </rPr>
      <t>2</t>
    </r>
  </si>
  <si>
    <t>AHIKÜTTEGA KORTERID</t>
  </si>
  <si>
    <t>Vesi ja WC korteris</t>
  </si>
  <si>
    <t>Vesi ja WC koridoris</t>
  </si>
  <si>
    <t>Vesi ja WC õues</t>
  </si>
  <si>
    <t>Üür m² kohta</t>
  </si>
  <si>
    <t>Kommunaal-maksed m² kohta</t>
  </si>
  <si>
    <t>Kokku m² kohta</t>
  </si>
  <si>
    <t>Kommunaal- maksed m² kohta</t>
  </si>
  <si>
    <t>Kööktuba</t>
  </si>
  <si>
    <t>KESKKÜTTEGA KORTERID</t>
  </si>
  <si>
    <r>
      <t>Minimaalselt heakorrastatud korterite keskmised m</t>
    </r>
    <r>
      <rPr>
        <b/>
        <vertAlign val="superscript"/>
        <sz val="12"/>
        <rFont val="Arial"/>
        <family val="2"/>
      </rPr>
      <t>2</t>
    </r>
    <r>
      <rPr>
        <b/>
        <sz val="12"/>
        <rFont val="Arial"/>
        <family val="2"/>
      </rPr>
      <t xml:space="preserve"> üürihinnad Tartus </t>
    </r>
    <r>
      <rPr>
        <b/>
        <sz val="10"/>
        <rFont val="Arial"/>
        <family val="2"/>
      </rPr>
      <t>(prognoos 2012.a. II poolaasta kohta)</t>
    </r>
  </si>
  <si>
    <t xml:space="preserve">Tabelis on toodud orienteeruv hind, millega oleks võimalik </t>
  </si>
  <si>
    <t>2012 aasta II poolel üürida välja korterit Tartus.</t>
  </si>
  <si>
    <t xml:space="preserve">Kuna suurematel korteritel on tänapäeval enamasti vesi ja </t>
  </si>
  <si>
    <t xml:space="preserve">wc korteris ning tehinguid tehakse üksikuid, </t>
  </si>
  <si>
    <t>siis on ka prognoose raske teha.</t>
  </si>
  <si>
    <t>Siin on antud üürihinnad, kommunaalmaksed lisanduvad eraldi.</t>
  </si>
  <si>
    <t>2011.aasta II poolaasta kõige madalama hinnaga toimunud tehingud Robinson Kinnisvaras:</t>
  </si>
  <si>
    <t>Kööktuba ahiküttega: Ujula 51: 9m², üür 30€, san.remonti vajav, vesi kaevus, WC kuiv koridoris, pesemine puudub.</t>
  </si>
  <si>
    <t>Kööktuba keskküttega: Vasara 25: 11,4m², üür 80€, keskmises seisukorras, vesi sees, WC veega sees, pesemine puudub.</t>
  </si>
  <si>
    <t>1-toaline ahiküttega korter: Kesk 37: 32,6m², üür 90€, san.remonti vajav, vesi sees, WC veega koridoris, pesemine puudub.</t>
  </si>
  <si>
    <t>1-toaline keskküttega korter: Kaunase pst.79: 30,3m², üür 130€, keskmises seisukorras, vesi sees, WC veega sees, vann sees.</t>
  </si>
  <si>
    <t>2-toaline ahiküttega korter: Raatuse 64: 35,7m², üür 105€, san.remont vajav, vesi sees, WC veega koridoris, pesemine puudub.</t>
  </si>
  <si>
    <t>2-toaline keskküttega korter: Muru 6: 48,4m², üür 120€, keskmises korras, vesi sees, WC veega sees, vann sees.</t>
  </si>
  <si>
    <t>3-toaline ahiküttega korter: Õnne 6: 78m², üür 150€, san.remonti vajav, vesi sees, wc veega sees, dush sees.</t>
  </si>
  <si>
    <t>3-toaline keskküttega korter: Aardla 124: 61,1m², üür 200€, san.remonti vajav, vesi sees, wc veega sees, vann sees.</t>
  </si>
  <si>
    <t>4-toaline ahiküttega korter: Eha 39: 50m², üür 200€, san.remonti vajav, vesi sees, wc kuiv sees, dush sees.</t>
  </si>
  <si>
    <t>4-toaline keskküttega korter: Lääne 7: 71,8m², üür 235€, san.remonti vajav, vesi sees, wc veega sees, dush sees.</t>
  </si>
  <si>
    <t>Robinson kinnisvara andmetel</t>
  </si>
  <si>
    <t>Maja</t>
  </si>
  <si>
    <t>Tüüp</t>
  </si>
  <si>
    <t>Üüripind m²</t>
  </si>
  <si>
    <t>Üür kuus, EUR</t>
  </si>
  <si>
    <t>Ober-Haus Hindamisteenuste andmetel</t>
  </si>
  <si>
    <t>Uusmaa Kinnisvara andmetel</t>
  </si>
  <si>
    <t>Madalaimate üürimääradega toimunud tehingud 2012.a. I poolaastal</t>
  </si>
  <si>
    <t>ahiküttega korter, üldpind 16 m², külm vesi ja wc koridoris, vannituba ja soe vesi trepikojas ühiskasutuses, korter paikneb elamu 1.korrusel, aken avaneb elamu hoovi</t>
  </si>
  <si>
    <t>ahiküttega korter, üldpind 45 m², dushiruum ja kuivkäimla korteris, paikneb elamu 1.korrusel, aknad avanevad kahele poole</t>
  </si>
  <si>
    <t>üldpind 54 m², dušhinurk korteris, soe vesi elektriboileriga, kuivkäimla trepikojas, korter paikneb elamu 2.korrusel, aknad avanevad kahele poole</t>
  </si>
  <si>
    <t>Mõisavahe tn, Annelinn</t>
  </si>
  <si>
    <t>Õnne tn, Karlova</t>
  </si>
  <si>
    <t>Aardla tn, Karlova</t>
  </si>
  <si>
    <t>Kalevi-Jõe tn nurgal, Karlova</t>
  </si>
  <si>
    <t>vannituba ja WC korteris, paikneb 9-kordse korruselamu 8.korrusel, aknad avanevad elamu taha</t>
  </si>
  <si>
    <t>Uus tn, Annelinn</t>
  </si>
  <si>
    <t>üldpind 48 m², vannituba ja WC korteris, paikneb elamu 1.korrusel, aknad kahele poole,</t>
  </si>
  <si>
    <t>wc ja vannituba korteris, paikneb elamu 2.korrusel, aknad avanevad kahele poole,</t>
  </si>
  <si>
    <t>Kaunase pst, Annelinn</t>
  </si>
  <si>
    <t>Kalda pst, Annelinn</t>
  </si>
  <si>
    <t>vannituba ja WC korteris, aknad avanevad kahele poole, korter paikneb elamu 3.korrusel</t>
  </si>
  <si>
    <t>Ujula 51</t>
  </si>
  <si>
    <t>san.remonti vajav, vesi kaevus, WC kuiv koridoris, pesemine puudub.</t>
  </si>
  <si>
    <t>Vasara 25</t>
  </si>
  <si>
    <t>keskmises seisukorras, vesi sees, WC veega sees, pesemine puudub.</t>
  </si>
  <si>
    <t xml:space="preserve">Kööktuba </t>
  </si>
  <si>
    <t>Kesk 37</t>
  </si>
  <si>
    <t>Raatuse 64</t>
  </si>
  <si>
    <t>Aardla 124</t>
  </si>
  <si>
    <t>Ega 39</t>
  </si>
  <si>
    <t>Kaunase pst 79</t>
  </si>
  <si>
    <t>Muru 6</t>
  </si>
  <si>
    <t>Õnne 6</t>
  </si>
  <si>
    <t>Lääne 7</t>
  </si>
  <si>
    <t>san.remonti vajav, vesi sees, WC veega koridoris, pesemine puudub.</t>
  </si>
  <si>
    <t xml:space="preserve"> san.remont vajav, vesi sees, WC veega koridoris, pesemine puudub.</t>
  </si>
  <si>
    <t>san.remonti vajav, vesi sees, wc veega sees, vann sees.</t>
  </si>
  <si>
    <t>san.remonti vajav, vesi sees, wc kuiv sees, dush sees.</t>
  </si>
  <si>
    <t>keskmises seisukorras, vesi sees, WC veega sees, vann sees.</t>
  </si>
  <si>
    <t>keskmises korras, vesi sees, WC veega sees, vann sees.</t>
  </si>
  <si>
    <t>san.remonti vajav, vesi sees, wc veega sees, dush sees.</t>
  </si>
  <si>
    <t>Annelinn</t>
  </si>
  <si>
    <t>Veeriku linnaosa</t>
  </si>
  <si>
    <t>Ülejõe linnaosa</t>
  </si>
  <si>
    <r>
      <t>Minimaalselt heakorrastatud korterite keskmised m</t>
    </r>
    <r>
      <rPr>
        <b/>
        <vertAlign val="superscript"/>
        <sz val="12"/>
        <rFont val="Arial"/>
        <family val="2"/>
      </rPr>
      <t>2</t>
    </r>
    <r>
      <rPr>
        <b/>
        <sz val="12"/>
        <rFont val="Arial"/>
        <family val="2"/>
      </rPr>
      <t xml:space="preserve"> üürihinnad Tartus </t>
    </r>
    <r>
      <rPr>
        <b/>
        <sz val="10"/>
        <rFont val="Arial"/>
        <family val="2"/>
      </rPr>
      <t>(prognoos 2012.a. I poolaasta kohta)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</si>
</sst>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4">
    <font>
      <sz val="10"/>
      <name val="Arial"/>
      <family val="2"/>
    </font>
    <font>
      <b/>
      <sz val="12"/>
      <name val="Arial"/>
      <family val="2"/>
    </font>
    <font>
      <b/>
      <vertAlign val="superscript"/>
      <sz val="12"/>
      <name val="Arial"/>
      <family val="2"/>
    </font>
    <font>
      <b/>
      <sz val="10"/>
      <name val="Arial"/>
      <family val="2"/>
    </font>
    <font>
      <b/>
      <vertAlign val="superscript"/>
      <sz val="10"/>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vertAlign val="superscript"/>
      <sz val="10"/>
      <color indexed="8"/>
      <name val="Arial"/>
      <family val="0"/>
    </font>
    <font>
      <sz val="10"/>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style="thin"/>
      <top style="thin"/>
      <bottom style="thin"/>
    </border>
    <border>
      <left style="thin">
        <color indexed="8"/>
      </left>
      <right style="medium"/>
      <top style="thin">
        <color indexed="8"/>
      </top>
      <bottom style="thin">
        <color indexed="8"/>
      </bottom>
    </border>
    <border>
      <left style="medium"/>
      <right style="thin"/>
      <top style="thin"/>
      <bottom style="medium"/>
    </border>
    <border>
      <left style="thin"/>
      <right style="thin"/>
      <top style="thin"/>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right style="medium">
        <color indexed="8"/>
      </right>
      <top style="thin">
        <color indexed="8"/>
      </top>
      <bottom>
        <color indexed="63"/>
      </bottom>
    </border>
    <border>
      <left style="medium"/>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color indexed="63"/>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6">
    <xf numFmtId="0" fontId="0" fillId="0" borderId="0" xfId="0" applyAlignment="1">
      <alignment/>
    </xf>
    <xf numFmtId="0" fontId="0" fillId="33" borderId="0" xfId="0" applyFill="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1" fontId="0" fillId="33" borderId="16" xfId="0" applyNumberFormat="1" applyFill="1" applyBorder="1" applyAlignment="1">
      <alignment horizontal="center"/>
    </xf>
    <xf numFmtId="164" fontId="0" fillId="33" borderId="17" xfId="0" applyNumberFormat="1" applyFill="1" applyBorder="1" applyAlignment="1">
      <alignment horizontal="center"/>
    </xf>
    <xf numFmtId="164" fontId="0" fillId="33" borderId="18" xfId="0" applyNumberFormat="1" applyFill="1" applyBorder="1" applyAlignment="1">
      <alignment horizontal="center"/>
    </xf>
    <xf numFmtId="164" fontId="3" fillId="33" borderId="19" xfId="0" applyNumberFormat="1" applyFont="1" applyFill="1" applyBorder="1" applyAlignment="1">
      <alignment horizontal="center"/>
    </xf>
    <xf numFmtId="164" fontId="0" fillId="33" borderId="20" xfId="0" applyNumberFormat="1" applyFill="1" applyBorder="1" applyAlignment="1">
      <alignment horizontal="center"/>
    </xf>
    <xf numFmtId="164" fontId="0" fillId="33" borderId="20" xfId="0" applyNumberFormat="1" applyFont="1" applyFill="1" applyBorder="1" applyAlignment="1">
      <alignment horizontal="center"/>
    </xf>
    <xf numFmtId="164" fontId="0" fillId="33" borderId="18" xfId="0" applyNumberFormat="1" applyFont="1" applyFill="1" applyBorder="1" applyAlignment="1">
      <alignment horizontal="center"/>
    </xf>
    <xf numFmtId="0" fontId="3" fillId="33" borderId="21" xfId="0" applyFont="1" applyFill="1" applyBorder="1" applyAlignment="1">
      <alignment horizontal="center"/>
    </xf>
    <xf numFmtId="1" fontId="0" fillId="33" borderId="22" xfId="0" applyNumberFormat="1" applyFill="1" applyBorder="1" applyAlignment="1">
      <alignment horizontal="center"/>
    </xf>
    <xf numFmtId="164" fontId="0" fillId="33" borderId="23" xfId="0" applyNumberFormat="1" applyFill="1" applyBorder="1" applyAlignment="1">
      <alignment horizontal="center"/>
    </xf>
    <xf numFmtId="164" fontId="0" fillId="33" borderId="24" xfId="0" applyNumberFormat="1" applyFill="1" applyBorder="1" applyAlignment="1">
      <alignment horizontal="center"/>
    </xf>
    <xf numFmtId="164" fontId="3" fillId="33" borderId="25" xfId="0" applyNumberFormat="1" applyFont="1" applyFill="1" applyBorder="1" applyAlignment="1">
      <alignment horizontal="center"/>
    </xf>
    <xf numFmtId="164" fontId="0" fillId="33" borderId="26" xfId="0" applyNumberFormat="1" applyFill="1" applyBorder="1" applyAlignment="1">
      <alignment horizontal="center"/>
    </xf>
    <xf numFmtId="164" fontId="0" fillId="33" borderId="26" xfId="0" applyNumberFormat="1" applyFont="1" applyFill="1" applyBorder="1" applyAlignment="1">
      <alignment horizontal="center"/>
    </xf>
    <xf numFmtId="164" fontId="0" fillId="33" borderId="24" xfId="0" applyNumberFormat="1" applyFont="1" applyFill="1" applyBorder="1" applyAlignment="1">
      <alignment horizontal="center"/>
    </xf>
    <xf numFmtId="0" fontId="3" fillId="33" borderId="27" xfId="0" applyFont="1" applyFill="1" applyBorder="1" applyAlignment="1">
      <alignment horizontal="center"/>
    </xf>
    <xf numFmtId="1" fontId="0" fillId="33" borderId="28" xfId="0" applyNumberFormat="1" applyFill="1" applyBorder="1" applyAlignment="1">
      <alignment horizontal="center"/>
    </xf>
    <xf numFmtId="164" fontId="0" fillId="33" borderId="29" xfId="0" applyNumberFormat="1" applyFill="1" applyBorder="1" applyAlignment="1">
      <alignment horizontal="center"/>
    </xf>
    <xf numFmtId="164" fontId="0" fillId="33" borderId="30" xfId="0" applyNumberFormat="1" applyFill="1" applyBorder="1" applyAlignment="1">
      <alignment horizontal="center"/>
    </xf>
    <xf numFmtId="164" fontId="3" fillId="33" borderId="31" xfId="0" applyNumberFormat="1" applyFont="1" applyFill="1" applyBorder="1" applyAlignment="1">
      <alignment horizontal="center"/>
    </xf>
    <xf numFmtId="164" fontId="0" fillId="33" borderId="32" xfId="0" applyNumberFormat="1" applyFill="1" applyBorder="1" applyAlignment="1">
      <alignment horizontal="center"/>
    </xf>
    <xf numFmtId="164" fontId="0" fillId="33" borderId="32" xfId="0" applyNumberFormat="1" applyFont="1" applyFill="1" applyBorder="1" applyAlignment="1">
      <alignment horizontal="center"/>
    </xf>
    <xf numFmtId="164" fontId="0" fillId="33" borderId="30" xfId="0" applyNumberFormat="1" applyFont="1" applyFill="1" applyBorder="1" applyAlignment="1">
      <alignment horizontal="center"/>
    </xf>
    <xf numFmtId="0" fontId="0" fillId="33" borderId="0" xfId="0" applyFill="1" applyBorder="1" applyAlignment="1">
      <alignment horizontal="center"/>
    </xf>
    <xf numFmtId="0" fontId="0" fillId="33" borderId="0" xfId="0" applyFill="1" applyBorder="1" applyAlignment="1">
      <alignment/>
    </xf>
    <xf numFmtId="0" fontId="3" fillId="33" borderId="33" xfId="0" applyFont="1" applyFill="1" applyBorder="1" applyAlignment="1">
      <alignment horizontal="center" vertical="center" wrapText="1"/>
    </xf>
    <xf numFmtId="0" fontId="3" fillId="33" borderId="24" xfId="0" applyFont="1" applyFill="1" applyBorder="1" applyAlignment="1">
      <alignment horizontal="center"/>
    </xf>
    <xf numFmtId="1" fontId="0" fillId="33" borderId="34" xfId="0" applyNumberFormat="1" applyFill="1" applyBorder="1" applyAlignment="1">
      <alignment horizontal="center"/>
    </xf>
    <xf numFmtId="164" fontId="3" fillId="33" borderId="24" xfId="0" applyNumberFormat="1" applyFont="1" applyFill="1" applyBorder="1" applyAlignment="1">
      <alignment horizontal="center"/>
    </xf>
    <xf numFmtId="2" fontId="0" fillId="33" borderId="16" xfId="0" applyNumberFormat="1" applyFill="1" applyBorder="1" applyAlignment="1">
      <alignment horizontal="center"/>
    </xf>
    <xf numFmtId="2" fontId="0" fillId="33" borderId="17" xfId="0" applyNumberFormat="1" applyFill="1" applyBorder="1" applyAlignment="1">
      <alignment horizontal="center"/>
    </xf>
    <xf numFmtId="2" fontId="0" fillId="33" borderId="20" xfId="0" applyNumberFormat="1" applyFill="1" applyBorder="1" applyAlignment="1">
      <alignment horizontal="center"/>
    </xf>
    <xf numFmtId="2" fontId="0" fillId="33" borderId="18" xfId="0" applyNumberFormat="1" applyFill="1" applyBorder="1" applyAlignment="1">
      <alignment horizontal="center"/>
    </xf>
    <xf numFmtId="2" fontId="0" fillId="33" borderId="22" xfId="0" applyNumberFormat="1" applyFill="1" applyBorder="1" applyAlignment="1">
      <alignment horizontal="center"/>
    </xf>
    <xf numFmtId="2" fontId="0" fillId="33" borderId="23" xfId="0" applyNumberFormat="1" applyFill="1" applyBorder="1" applyAlignment="1">
      <alignment horizontal="center"/>
    </xf>
    <xf numFmtId="2" fontId="0" fillId="33" borderId="26" xfId="0" applyNumberFormat="1" applyFill="1" applyBorder="1" applyAlignment="1">
      <alignment horizontal="center"/>
    </xf>
    <xf numFmtId="2" fontId="0" fillId="33" borderId="24" xfId="0" applyNumberFormat="1" applyFill="1" applyBorder="1" applyAlignment="1">
      <alignment horizontal="center"/>
    </xf>
    <xf numFmtId="2" fontId="0" fillId="33" borderId="28" xfId="0" applyNumberFormat="1" applyFill="1" applyBorder="1" applyAlignment="1">
      <alignment horizontal="center"/>
    </xf>
    <xf numFmtId="2" fontId="0" fillId="33" borderId="29" xfId="0" applyNumberFormat="1" applyFill="1" applyBorder="1" applyAlignment="1">
      <alignment horizontal="center"/>
    </xf>
    <xf numFmtId="2" fontId="0" fillId="33" borderId="32" xfId="0" applyNumberFormat="1" applyFill="1" applyBorder="1" applyAlignment="1">
      <alignment horizontal="center"/>
    </xf>
    <xf numFmtId="2" fontId="0" fillId="33" borderId="30" xfId="0" applyNumberFormat="1" applyFill="1" applyBorder="1" applyAlignment="1">
      <alignment horizontal="center"/>
    </xf>
    <xf numFmtId="0" fontId="0" fillId="34" borderId="0" xfId="0" applyFill="1" applyAlignment="1">
      <alignment/>
    </xf>
    <xf numFmtId="0" fontId="0" fillId="33" borderId="0" xfId="56" applyFill="1">
      <alignment/>
      <protection/>
    </xf>
    <xf numFmtId="0" fontId="3" fillId="35" borderId="35" xfId="56" applyFont="1" applyFill="1" applyBorder="1" applyAlignment="1">
      <alignment horizontal="center" wrapText="1"/>
      <protection/>
    </xf>
    <xf numFmtId="0" fontId="3" fillId="35" borderId="36" xfId="56" applyFont="1" applyFill="1" applyBorder="1" applyAlignment="1">
      <alignment horizontal="center"/>
      <protection/>
    </xf>
    <xf numFmtId="0" fontId="3" fillId="33" borderId="24" xfId="56" applyFont="1" applyFill="1" applyBorder="1" applyAlignment="1">
      <alignment horizontal="center" wrapText="1"/>
      <protection/>
    </xf>
    <xf numFmtId="0" fontId="3" fillId="33" borderId="24" xfId="56" applyFont="1" applyFill="1" applyBorder="1" applyAlignment="1">
      <alignment horizontal="center" vertical="center" wrapText="1"/>
      <protection/>
    </xf>
    <xf numFmtId="0" fontId="3" fillId="33" borderId="25" xfId="56" applyFont="1" applyFill="1" applyBorder="1" applyAlignment="1">
      <alignment horizontal="center" wrapText="1"/>
      <protection/>
    </xf>
    <xf numFmtId="2" fontId="0" fillId="33" borderId="37" xfId="56" applyNumberFormat="1" applyFont="1" applyFill="1" applyBorder="1" applyAlignment="1">
      <alignment horizontal="center" wrapText="1"/>
      <protection/>
    </xf>
    <xf numFmtId="0" fontId="0" fillId="33" borderId="24" xfId="56" applyFont="1" applyFill="1" applyBorder="1" applyAlignment="1">
      <alignment wrapText="1"/>
      <protection/>
    </xf>
    <xf numFmtId="2" fontId="0" fillId="33" borderId="24" xfId="56" applyNumberFormat="1" applyFill="1" applyBorder="1" applyAlignment="1">
      <alignment horizontal="center" wrapText="1"/>
      <protection/>
    </xf>
    <xf numFmtId="2" fontId="0" fillId="33" borderId="25" xfId="56" applyNumberFormat="1" applyFill="1" applyBorder="1" applyAlignment="1">
      <alignment horizontal="center" wrapText="1"/>
      <protection/>
    </xf>
    <xf numFmtId="0" fontId="0" fillId="33" borderId="37" xfId="55" applyFont="1" applyFill="1" applyBorder="1" applyAlignment="1">
      <alignment horizontal="center" wrapText="1"/>
      <protection/>
    </xf>
    <xf numFmtId="164" fontId="0" fillId="33" borderId="24" xfId="56" applyNumberFormat="1" applyFill="1" applyBorder="1" applyAlignment="1">
      <alignment horizontal="center" wrapText="1"/>
      <protection/>
    </xf>
    <xf numFmtId="0" fontId="0" fillId="33" borderId="0" xfId="55" applyFill="1">
      <alignment/>
      <protection/>
    </xf>
    <xf numFmtId="0" fontId="0" fillId="33" borderId="24" xfId="55" applyFont="1" applyFill="1" applyBorder="1" applyAlignment="1">
      <alignment wrapText="1"/>
      <protection/>
    </xf>
    <xf numFmtId="0" fontId="0" fillId="33" borderId="30" xfId="55" applyFont="1" applyFill="1" applyBorder="1" applyAlignment="1">
      <alignment wrapText="1"/>
      <protection/>
    </xf>
    <xf numFmtId="0" fontId="0" fillId="33" borderId="30" xfId="55" applyFont="1" applyFill="1" applyBorder="1" applyAlignment="1">
      <alignment horizontal="center" wrapText="1"/>
      <protection/>
    </xf>
    <xf numFmtId="1" fontId="0" fillId="33" borderId="30" xfId="56" applyNumberFormat="1" applyFill="1" applyBorder="1" applyAlignment="1">
      <alignment horizontal="center" wrapText="1"/>
      <protection/>
    </xf>
    <xf numFmtId="2" fontId="0" fillId="33" borderId="30" xfId="56" applyNumberFormat="1" applyFill="1" applyBorder="1" applyAlignment="1">
      <alignment horizontal="center" wrapText="1"/>
      <protection/>
    </xf>
    <xf numFmtId="2" fontId="0" fillId="33" borderId="31" xfId="56" applyNumberFormat="1" applyFill="1" applyBorder="1" applyAlignment="1">
      <alignment horizontal="center" wrapText="1"/>
      <protection/>
    </xf>
    <xf numFmtId="0" fontId="3" fillId="33" borderId="26" xfId="56" applyFont="1" applyFill="1" applyBorder="1" applyAlignment="1">
      <alignment horizontal="center" wrapText="1"/>
      <protection/>
    </xf>
    <xf numFmtId="0" fontId="3" fillId="33" borderId="38" xfId="56" applyFont="1" applyFill="1" applyBorder="1" applyAlignment="1">
      <alignment horizontal="center" wrapText="1"/>
      <protection/>
    </xf>
    <xf numFmtId="0" fontId="0" fillId="33" borderId="26" xfId="56" applyFont="1" applyFill="1" applyBorder="1" applyAlignment="1">
      <alignment wrapText="1"/>
      <protection/>
    </xf>
    <xf numFmtId="0" fontId="0" fillId="33" borderId="38" xfId="55" applyFont="1" applyFill="1" applyBorder="1" applyAlignment="1">
      <alignment horizontal="center" wrapText="1"/>
      <protection/>
    </xf>
    <xf numFmtId="0" fontId="0" fillId="33" borderId="26" xfId="55" applyFont="1" applyFill="1" applyBorder="1" applyAlignment="1">
      <alignment wrapText="1"/>
      <protection/>
    </xf>
    <xf numFmtId="0" fontId="3" fillId="35" borderId="39" xfId="56" applyFont="1" applyFill="1" applyBorder="1" applyAlignment="1">
      <alignment horizontal="center" wrapText="1"/>
      <protection/>
    </xf>
    <xf numFmtId="0" fontId="0" fillId="33" borderId="38" xfId="55" applyFill="1" applyBorder="1" applyAlignment="1">
      <alignment horizontal="center" wrapText="1"/>
      <protection/>
    </xf>
    <xf numFmtId="0" fontId="3" fillId="35" borderId="40" xfId="56" applyFont="1" applyFill="1" applyBorder="1" applyAlignment="1">
      <alignment horizontal="center"/>
      <protection/>
    </xf>
    <xf numFmtId="0" fontId="3" fillId="35" borderId="41" xfId="56" applyFont="1" applyFill="1" applyBorder="1" applyAlignment="1">
      <alignment horizontal="center" wrapText="1"/>
      <protection/>
    </xf>
    <xf numFmtId="0" fontId="3" fillId="35" borderId="42" xfId="56" applyFont="1" applyFill="1" applyBorder="1" applyAlignment="1">
      <alignment horizontal="center" wrapText="1"/>
      <protection/>
    </xf>
    <xf numFmtId="0" fontId="3" fillId="35" borderId="43" xfId="56" applyFont="1" applyFill="1" applyBorder="1" applyAlignment="1">
      <alignment horizontal="center"/>
      <protection/>
    </xf>
    <xf numFmtId="0" fontId="3" fillId="33" borderId="44" xfId="56" applyFont="1" applyFill="1" applyBorder="1" applyAlignment="1">
      <alignment horizontal="center" wrapText="1"/>
      <protection/>
    </xf>
    <xf numFmtId="0" fontId="3" fillId="33" borderId="45" xfId="56" applyFont="1" applyFill="1" applyBorder="1" applyAlignment="1">
      <alignment horizontal="center" wrapText="1"/>
      <protection/>
    </xf>
    <xf numFmtId="2" fontId="0" fillId="33" borderId="44" xfId="56" applyNumberFormat="1" applyFont="1" applyFill="1" applyBorder="1" applyAlignment="1">
      <alignment horizontal="center" wrapText="1"/>
      <protection/>
    </xf>
    <xf numFmtId="2" fontId="0" fillId="33" borderId="45" xfId="56" applyNumberFormat="1" applyFill="1" applyBorder="1" applyAlignment="1">
      <alignment horizontal="center" wrapText="1"/>
      <protection/>
    </xf>
    <xf numFmtId="2" fontId="0" fillId="33" borderId="46" xfId="56" applyNumberFormat="1" applyFont="1" applyFill="1" applyBorder="1" applyAlignment="1">
      <alignment horizontal="center" wrapText="1"/>
      <protection/>
    </xf>
    <xf numFmtId="0" fontId="0" fillId="33" borderId="47" xfId="55" applyFill="1" applyBorder="1" applyAlignment="1">
      <alignment horizontal="center" wrapText="1"/>
      <protection/>
    </xf>
    <xf numFmtId="0" fontId="0" fillId="33" borderId="48" xfId="55" applyFont="1" applyFill="1" applyBorder="1" applyAlignment="1">
      <alignment wrapText="1"/>
      <protection/>
    </xf>
    <xf numFmtId="164" fontId="0" fillId="33" borderId="49" xfId="56" applyNumberFormat="1" applyFill="1" applyBorder="1" applyAlignment="1">
      <alignment horizontal="center" wrapText="1"/>
      <protection/>
    </xf>
    <xf numFmtId="2" fontId="0" fillId="33" borderId="49" xfId="56" applyNumberFormat="1" applyFill="1" applyBorder="1" applyAlignment="1">
      <alignment horizontal="center" wrapText="1"/>
      <protection/>
    </xf>
    <xf numFmtId="2" fontId="0" fillId="33" borderId="50" xfId="56" applyNumberFormat="1" applyFill="1" applyBorder="1" applyAlignment="1">
      <alignment horizontal="center" wrapText="1"/>
      <protection/>
    </xf>
    <xf numFmtId="0" fontId="0" fillId="33" borderId="24" xfId="56" applyFont="1" applyFill="1" applyBorder="1" applyAlignment="1">
      <alignment horizontal="center" wrapText="1"/>
      <protection/>
    </xf>
    <xf numFmtId="0" fontId="0" fillId="33" borderId="24" xfId="56" applyFont="1" applyFill="1" applyBorder="1" applyAlignment="1">
      <alignment horizontal="center" wrapText="1"/>
      <protection/>
    </xf>
    <xf numFmtId="0" fontId="0" fillId="33" borderId="24" xfId="56" applyFont="1" applyFill="1" applyBorder="1" applyAlignment="1">
      <alignment wrapText="1"/>
      <protection/>
    </xf>
    <xf numFmtId="2" fontId="0" fillId="33" borderId="24" xfId="56" applyNumberFormat="1" applyFont="1" applyFill="1" applyBorder="1" applyAlignment="1">
      <alignment horizontal="center" wrapText="1"/>
      <protection/>
    </xf>
    <xf numFmtId="2" fontId="0" fillId="33" borderId="25" xfId="56" applyNumberFormat="1" applyFont="1" applyFill="1" applyBorder="1" applyAlignment="1">
      <alignment horizontal="center" wrapText="1"/>
      <protection/>
    </xf>
    <xf numFmtId="0" fontId="0" fillId="33" borderId="14" xfId="56" applyFont="1" applyFill="1" applyBorder="1" applyAlignment="1">
      <alignment horizontal="center" wrapText="1"/>
      <protection/>
    </xf>
    <xf numFmtId="2" fontId="0" fillId="33" borderId="14" xfId="56" applyNumberFormat="1" applyFont="1" applyFill="1" applyBorder="1" applyAlignment="1">
      <alignment horizontal="center" wrapText="1"/>
      <protection/>
    </xf>
    <xf numFmtId="2" fontId="0" fillId="33" borderId="15" xfId="56" applyNumberFormat="1" applyFont="1" applyFill="1" applyBorder="1" applyAlignment="1">
      <alignment horizontal="center" wrapText="1"/>
      <protection/>
    </xf>
    <xf numFmtId="0" fontId="0" fillId="33" borderId="14" xfId="56" applyFont="1" applyFill="1" applyBorder="1" applyAlignment="1">
      <alignment horizontal="center" wrapText="1"/>
      <protection/>
    </xf>
    <xf numFmtId="0" fontId="0" fillId="33" borderId="24" xfId="56" applyFont="1" applyFill="1" applyBorder="1" applyAlignment="1">
      <alignment horizontal="left" wrapText="1"/>
      <protection/>
    </xf>
    <xf numFmtId="0" fontId="0" fillId="33" borderId="24" xfId="56" applyFont="1" applyFill="1" applyBorder="1" applyAlignment="1">
      <alignment horizontal="left" wrapText="1"/>
      <protection/>
    </xf>
    <xf numFmtId="2" fontId="3" fillId="33" borderId="19" xfId="0" applyNumberFormat="1" applyFont="1" applyFill="1" applyBorder="1" applyAlignment="1">
      <alignment horizontal="center"/>
    </xf>
    <xf numFmtId="2" fontId="0" fillId="33" borderId="20" xfId="0" applyNumberFormat="1" applyFont="1" applyFill="1" applyBorder="1" applyAlignment="1">
      <alignment horizontal="center"/>
    </xf>
    <xf numFmtId="2" fontId="0" fillId="33" borderId="18" xfId="0" applyNumberFormat="1" applyFont="1" applyFill="1" applyBorder="1" applyAlignment="1">
      <alignment horizontal="center"/>
    </xf>
    <xf numFmtId="2" fontId="3" fillId="33" borderId="25" xfId="0" applyNumberFormat="1" applyFont="1" applyFill="1" applyBorder="1" applyAlignment="1">
      <alignment horizontal="center"/>
    </xf>
    <xf numFmtId="2" fontId="0" fillId="33" borderId="26" xfId="0" applyNumberFormat="1" applyFont="1" applyFill="1" applyBorder="1" applyAlignment="1">
      <alignment horizontal="center"/>
    </xf>
    <xf numFmtId="2" fontId="0" fillId="33" borderId="24" xfId="0" applyNumberFormat="1" applyFont="1" applyFill="1" applyBorder="1" applyAlignment="1">
      <alignment horizontal="center"/>
    </xf>
    <xf numFmtId="2" fontId="3" fillId="33" borderId="31" xfId="0" applyNumberFormat="1" applyFont="1" applyFill="1" applyBorder="1" applyAlignment="1">
      <alignment horizontal="center"/>
    </xf>
    <xf numFmtId="2" fontId="0" fillId="33" borderId="32" xfId="0" applyNumberFormat="1" applyFont="1" applyFill="1" applyBorder="1" applyAlignment="1">
      <alignment horizontal="center"/>
    </xf>
    <xf numFmtId="2" fontId="0" fillId="33" borderId="30" xfId="0" applyNumberFormat="1" applyFont="1" applyFill="1" applyBorder="1" applyAlignment="1">
      <alignment horizontal="center"/>
    </xf>
    <xf numFmtId="165" fontId="0" fillId="33" borderId="17" xfId="0" applyNumberFormat="1" applyFill="1" applyBorder="1" applyAlignment="1">
      <alignment horizontal="center"/>
    </xf>
    <xf numFmtId="165" fontId="0" fillId="33" borderId="18" xfId="0" applyNumberFormat="1" applyFill="1" applyBorder="1" applyAlignment="1">
      <alignment horizontal="center"/>
    </xf>
    <xf numFmtId="165" fontId="3" fillId="33" borderId="19" xfId="0" applyNumberFormat="1" applyFont="1" applyFill="1" applyBorder="1" applyAlignment="1">
      <alignment horizontal="center"/>
    </xf>
    <xf numFmtId="165" fontId="0" fillId="33" borderId="20" xfId="0" applyNumberFormat="1" applyFill="1" applyBorder="1" applyAlignment="1">
      <alignment horizontal="center"/>
    </xf>
    <xf numFmtId="165" fontId="0" fillId="33" borderId="20" xfId="0" applyNumberFormat="1" applyFont="1" applyFill="1" applyBorder="1" applyAlignment="1">
      <alignment horizontal="center"/>
    </xf>
    <xf numFmtId="165" fontId="0" fillId="33" borderId="18" xfId="0" applyNumberFormat="1" applyFont="1" applyFill="1" applyBorder="1" applyAlignment="1">
      <alignment horizontal="center"/>
    </xf>
    <xf numFmtId="165" fontId="0" fillId="33" borderId="23" xfId="0" applyNumberFormat="1" applyFill="1" applyBorder="1" applyAlignment="1">
      <alignment horizontal="center"/>
    </xf>
    <xf numFmtId="165" fontId="0" fillId="33" borderId="24" xfId="0" applyNumberFormat="1" applyFill="1" applyBorder="1" applyAlignment="1">
      <alignment horizontal="center"/>
    </xf>
    <xf numFmtId="165" fontId="3" fillId="33" borderId="25" xfId="0" applyNumberFormat="1" applyFont="1" applyFill="1" applyBorder="1" applyAlignment="1">
      <alignment horizontal="center"/>
    </xf>
    <xf numFmtId="165" fontId="0" fillId="33" borderId="26" xfId="0" applyNumberFormat="1" applyFill="1" applyBorder="1" applyAlignment="1">
      <alignment horizontal="center"/>
    </xf>
    <xf numFmtId="165" fontId="0" fillId="33" borderId="26" xfId="0" applyNumberFormat="1" applyFont="1" applyFill="1" applyBorder="1" applyAlignment="1">
      <alignment horizontal="center"/>
    </xf>
    <xf numFmtId="165" fontId="0" fillId="33" borderId="24" xfId="0" applyNumberFormat="1" applyFont="1" applyFill="1" applyBorder="1" applyAlignment="1">
      <alignment horizontal="center"/>
    </xf>
    <xf numFmtId="165" fontId="0" fillId="33" borderId="29" xfId="0" applyNumberFormat="1" applyFill="1" applyBorder="1" applyAlignment="1">
      <alignment horizontal="center"/>
    </xf>
    <xf numFmtId="165" fontId="0" fillId="33" borderId="30" xfId="0" applyNumberFormat="1" applyFill="1" applyBorder="1" applyAlignment="1">
      <alignment horizontal="center"/>
    </xf>
    <xf numFmtId="165" fontId="3" fillId="33" borderId="31" xfId="0" applyNumberFormat="1" applyFont="1" applyFill="1" applyBorder="1" applyAlignment="1">
      <alignment horizontal="center"/>
    </xf>
    <xf numFmtId="165" fontId="0" fillId="33" borderId="32" xfId="0" applyNumberFormat="1" applyFill="1" applyBorder="1" applyAlignment="1">
      <alignment horizontal="center"/>
    </xf>
    <xf numFmtId="165" fontId="0" fillId="33" borderId="32" xfId="0" applyNumberFormat="1" applyFont="1" applyFill="1" applyBorder="1" applyAlignment="1">
      <alignment horizontal="center"/>
    </xf>
    <xf numFmtId="165" fontId="0" fillId="33" borderId="30" xfId="0" applyNumberFormat="1" applyFont="1" applyFill="1" applyBorder="1" applyAlignment="1">
      <alignment horizont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51" xfId="0" applyFont="1" applyFill="1" applyBorder="1" applyAlignment="1">
      <alignment horizontal="center"/>
    </xf>
    <xf numFmtId="0" fontId="1" fillId="36" borderId="52" xfId="0" applyFont="1" applyFill="1" applyBorder="1" applyAlignment="1">
      <alignment horizontal="center" wrapText="1"/>
    </xf>
    <xf numFmtId="0" fontId="3" fillId="33" borderId="12" xfId="0" applyFont="1" applyFill="1" applyBorder="1" applyAlignment="1">
      <alignment horizontal="center"/>
    </xf>
    <xf numFmtId="0" fontId="5" fillId="36" borderId="53" xfId="56" applyFont="1" applyFill="1" applyBorder="1" applyAlignment="1">
      <alignment horizontal="center" vertical="center" wrapText="1"/>
      <protection/>
    </xf>
    <xf numFmtId="0" fontId="3" fillId="33" borderId="25" xfId="56" applyFont="1" applyFill="1" applyBorder="1" applyAlignment="1">
      <alignment horizontal="center" vertical="center" wrapText="1"/>
      <protection/>
    </xf>
    <xf numFmtId="0" fontId="3" fillId="33" borderId="54" xfId="56" applyFont="1" applyFill="1" applyBorder="1" applyAlignment="1">
      <alignment horizontal="center" vertical="center" wrapText="1"/>
      <protection/>
    </xf>
    <xf numFmtId="0" fontId="3" fillId="33" borderId="15" xfId="56" applyFont="1" applyFill="1" applyBorder="1" applyAlignment="1">
      <alignment horizontal="center" vertical="center" wrapText="1"/>
      <protection/>
    </xf>
    <xf numFmtId="0" fontId="3" fillId="33" borderId="45" xfId="56" applyFont="1" applyFill="1" applyBorder="1" applyAlignment="1">
      <alignment horizontal="center" vertical="center" wrapText="1"/>
      <protection/>
    </xf>
    <xf numFmtId="0" fontId="3" fillId="33" borderId="55" xfId="56" applyFont="1" applyFill="1" applyBorder="1" applyAlignment="1">
      <alignment horizontal="center" vertical="center" wrapText="1"/>
      <protection/>
    </xf>
    <xf numFmtId="0" fontId="3" fillId="33" borderId="0" xfId="56" applyFont="1" applyFill="1" applyBorder="1" applyAlignment="1">
      <alignment horizontal="center" vertical="center" wrapText="1"/>
      <protection/>
    </xf>
    <xf numFmtId="0" fontId="3" fillId="33" borderId="56" xfId="56" applyFont="1" applyFill="1" applyBorder="1" applyAlignment="1">
      <alignment horizontal="center" vertical="center" wrapText="1"/>
      <protection/>
    </xf>
    <xf numFmtId="0" fontId="3" fillId="33" borderId="57" xfId="56" applyFont="1" applyFill="1" applyBorder="1" applyAlignment="1">
      <alignment horizontal="center" vertical="center" wrapText="1"/>
      <protection/>
    </xf>
    <xf numFmtId="0" fontId="3" fillId="33" borderId="14" xfId="0" applyFont="1" applyFill="1" applyBorder="1" applyAlignment="1">
      <alignment horizontal="center" vertical="center" wrapText="1"/>
    </xf>
    <xf numFmtId="0" fontId="3" fillId="33" borderId="58" xfId="0" applyFont="1" applyFill="1" applyBorder="1" applyAlignment="1">
      <alignment horizontal="center"/>
    </xf>
    <xf numFmtId="0" fontId="1" fillId="36" borderId="14" xfId="0" applyFont="1" applyFill="1" applyBorder="1" applyAlignment="1">
      <alignment horizontal="center" wrapText="1"/>
    </xf>
    <xf numFmtId="0" fontId="3" fillId="33" borderId="2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allaad_2010_IIpa_progn" xfId="55"/>
    <cellStyle name="Normaallaad_2010Ipa_progn_"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12</xdr:col>
      <xdr:colOff>523875</xdr:colOff>
      <xdr:row>42</xdr:row>
      <xdr:rowOff>123825</xdr:rowOff>
    </xdr:to>
    <xdr:sp fLocksText="0">
      <xdr:nvSpPr>
        <xdr:cNvPr id="1" name="Text 2"/>
        <xdr:cNvSpPr txBox="1">
          <a:spLocks noChangeArrowheads="1"/>
        </xdr:cNvSpPr>
      </xdr:nvSpPr>
      <xdr:spPr>
        <a:xfrm>
          <a:off x="0" y="3981450"/>
          <a:ext cx="8496300" cy="3848100"/>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Arial"/>
              <a:ea typeface="Arial"/>
              <a:cs typeface="Arial"/>
            </a:rPr>
            <a:t>MÄRKUSED: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Ülaltoodud tabeli aluseks on kinnisvarabüroode Robinson Kinnisvara OÜ, Ober-Hausi Hindamisteenuste OÜ ja Uusmaa Kinnisvara OÜ andmed. Keskmise üürimäära arvestamise aluseks on võetud nimetatud kinnisvarabüroode andmed ning leitud aritmeetiline keskmine.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Kuna Robinson Kinnisvara OÜ ei ole välja toodud eraldi kommunaalmakseid m</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 kohta, siis on võetud kommunaalmakseteks Ober-Hausi Hindamisteenuste OÜ ja Uusmaa Kinnisvara OÜ hinnangute andmed.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Antud kinnisvaraettevõtetelt paluti hinnangut Tartu linnas paiknevate minimaalselt heakorrastatud, kuid remonti mittevajavate eluruumide ruutmeetri üürihinna kohta, mille eest oleks võimalik järgneval poolaastal Tartu kinnisvaraturult üürida elamispind. Üürihinnad paluti esitada eespool toodud kategooriates.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Lisaks palusime esitada nimekirja kõige madalamate üürimääradega reaalselt toimunud tehingutest (2012.a esimese poolaasta jooksul), kus oleksid eraldi välja toodud objekti kirjeldus, aadress ja üürimäär 1 m</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 kohta (üüri hind kuus on ümardatud ülesse poole). Antud tabel asub järgmisel töölehel.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Koostas: Kaspar Alev, LVO analüütik, tel 7 361 294
</a:t>
          </a:r>
          <a:r>
            <a:rPr lang="en-US" cap="none" sz="1000" b="0" i="0" u="none" baseline="0">
              <a:solidFill>
                <a:srgbClr val="000000"/>
              </a:solidFill>
              <a:latin typeface="Arial"/>
              <a:ea typeface="Arial"/>
              <a:cs typeface="Arial"/>
            </a:rPr>
            <a:t>29.mai .2011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aspar\Yyrihinnad\2012%201pa\2012_Ipa_prog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_Ipa_Prognoos"/>
      <sheetName val="2011_IIpa_prognoos"/>
      <sheetName val="Muutus"/>
      <sheetName val="Odavaimad tehingud 2011_IIpa"/>
      <sheetName val="UusMaa"/>
      <sheetName val="Robinson"/>
      <sheetName val="OberHau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zoomScalePageLayoutView="0" workbookViewId="0" topLeftCell="A1">
      <selection activeCell="G17" sqref="G17"/>
    </sheetView>
  </sheetViews>
  <sheetFormatPr defaultColWidth="9.140625" defaultRowHeight="12.75"/>
  <cols>
    <col min="1"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c r="A1" s="131" t="s">
        <v>12</v>
      </c>
      <c r="B1" s="131"/>
      <c r="C1" s="131"/>
      <c r="D1" s="131"/>
      <c r="E1" s="131"/>
      <c r="F1" s="131"/>
      <c r="G1" s="131"/>
      <c r="H1" s="131"/>
      <c r="I1" s="131"/>
      <c r="J1" s="131"/>
      <c r="K1" s="131"/>
    </row>
    <row r="2" spans="1:11" ht="12.75" customHeight="1">
      <c r="A2" s="128" t="s">
        <v>0</v>
      </c>
      <c r="B2" s="129" t="s">
        <v>1</v>
      </c>
      <c r="C2" s="130" t="s">
        <v>2</v>
      </c>
      <c r="D2" s="130"/>
      <c r="E2" s="130"/>
      <c r="F2" s="130"/>
      <c r="G2" s="130"/>
      <c r="H2" s="130"/>
      <c r="I2" s="130"/>
      <c r="J2" s="130"/>
      <c r="K2" s="130"/>
    </row>
    <row r="3" spans="1:11" ht="12.75">
      <c r="A3" s="128"/>
      <c r="B3" s="129"/>
      <c r="C3" s="132" t="s">
        <v>3</v>
      </c>
      <c r="D3" s="132"/>
      <c r="E3" s="132"/>
      <c r="F3" s="132" t="s">
        <v>4</v>
      </c>
      <c r="G3" s="132"/>
      <c r="H3" s="132"/>
      <c r="I3" s="132" t="s">
        <v>5</v>
      </c>
      <c r="J3" s="132"/>
      <c r="K3" s="132"/>
    </row>
    <row r="4" spans="1:11" ht="39" customHeight="1">
      <c r="A4" s="128"/>
      <c r="B4" s="129"/>
      <c r="C4" s="5" t="s">
        <v>6</v>
      </c>
      <c r="D4" s="6" t="s">
        <v>7</v>
      </c>
      <c r="E4" s="7" t="s">
        <v>8</v>
      </c>
      <c r="F4" s="5" t="s">
        <v>6</v>
      </c>
      <c r="G4" s="6" t="s">
        <v>9</v>
      </c>
      <c r="H4" s="7" t="s">
        <v>8</v>
      </c>
      <c r="I4" s="5" t="s">
        <v>6</v>
      </c>
      <c r="J4" s="6" t="s">
        <v>7</v>
      </c>
      <c r="K4" s="7" t="s">
        <v>8</v>
      </c>
    </row>
    <row r="5" spans="1:11" ht="12.75">
      <c r="A5" s="4" t="s">
        <v>10</v>
      </c>
      <c r="B5" s="8">
        <f>AVERAGE(UusMaa!B5,RobinsonKV!B5,OberHaus!B5)</f>
        <v>16.16333333333333</v>
      </c>
      <c r="C5" s="9">
        <f>AVERAGE(UusMaa!C5,RobinsonKV!C5,OberHaus!C5)</f>
        <v>6.163333333333334</v>
      </c>
      <c r="D5" s="10">
        <f>AVERAGE(UusMaa!D5,RobinsonKV!D5,OberHaus!D5)</f>
        <v>1.475</v>
      </c>
      <c r="E5" s="11">
        <f>C5+D5</f>
        <v>7.638333333333334</v>
      </c>
      <c r="F5" s="12">
        <f>AVERAGE(UusMaa!F5,RobinsonKV!F5,OberHaus!F5)</f>
        <v>5.133333333333333</v>
      </c>
      <c r="G5" s="10">
        <f>AVERAGE(UusMaa!G5,RobinsonKV!G5,OberHaus!G5)</f>
        <v>1.2</v>
      </c>
      <c r="H5" s="11">
        <f>F5+G5</f>
        <v>6.333333333333333</v>
      </c>
      <c r="I5" s="13">
        <f>AVERAGE(UusMaa!I5,RobinsonKV!I5,OberHaus!I5)</f>
        <v>2</v>
      </c>
      <c r="J5" s="14">
        <f>AVERAGE(UusMaa!J5,RobinsonKV!J5,OberHaus!J5)</f>
        <v>0.9</v>
      </c>
      <c r="K5" s="11">
        <f>I5+J5</f>
        <v>2.9</v>
      </c>
    </row>
    <row r="6" spans="1:11" ht="12.75">
      <c r="A6" s="15">
        <v>1</v>
      </c>
      <c r="B6" s="16">
        <f>AVERAGE(UusMaa!B6,RobinsonKV!B6,OberHaus!B6)</f>
        <v>26.599999999999998</v>
      </c>
      <c r="C6" s="17">
        <f>AVERAGE(UusMaa!C6,RobinsonKV!C6,OberHaus!C6)</f>
        <v>4.8999999999999995</v>
      </c>
      <c r="D6" s="18">
        <f>AVERAGE(UusMaa!D6,RobinsonKV!D6,OberHaus!D6)</f>
        <v>1.65</v>
      </c>
      <c r="E6" s="19">
        <f>C6+D6</f>
        <v>6.549999999999999</v>
      </c>
      <c r="F6" s="20">
        <f>AVERAGE(UusMaa!F6,RobinsonKV!F6,OberHaus!F6)</f>
        <v>3.94</v>
      </c>
      <c r="G6" s="18">
        <f>AVERAGE(UusMaa!G6,RobinsonKV!G6,OberHaus!G6)</f>
        <v>1.2999999999999998</v>
      </c>
      <c r="H6" s="19">
        <f>F6+G6</f>
        <v>5.24</v>
      </c>
      <c r="I6" s="21">
        <f>AVERAGE(UusMaa!I6,RobinsonKV!I6,OberHaus!I6)</f>
        <v>1.5</v>
      </c>
      <c r="J6" s="22">
        <f>AVERAGE(UusMaa!J6,RobinsonKV!J6,OberHaus!J6)</f>
        <v>0.9</v>
      </c>
      <c r="K6" s="19">
        <f>I6+J6</f>
        <v>2.4</v>
      </c>
    </row>
    <row r="7" spans="1:11" ht="12.75">
      <c r="A7" s="15">
        <v>2</v>
      </c>
      <c r="B7" s="16">
        <f>AVERAGE(UusMaa!B7,RobinsonKV!B7,OberHaus!B7)</f>
        <v>42.31666666666667</v>
      </c>
      <c r="C7" s="17">
        <f>AVERAGE(UusMaa!C7,RobinsonKV!C7,OberHaus!C7)</f>
        <v>4.363333333333333</v>
      </c>
      <c r="D7" s="18">
        <f>AVERAGE(UusMaa!D7,RobinsonKV!D7,OberHaus!D7)</f>
        <v>1.6</v>
      </c>
      <c r="E7" s="19">
        <f>C7+D7</f>
        <v>5.963333333333333</v>
      </c>
      <c r="F7" s="20">
        <f>AVERAGE(UusMaa!F7,RobinsonKV!F7,OberHaus!F7)</f>
        <v>3.1133333333333333</v>
      </c>
      <c r="G7" s="18">
        <f>AVERAGE(UusMaa!G7,RobinsonKV!G7,OberHaus!G7)</f>
        <v>1.25</v>
      </c>
      <c r="H7" s="19">
        <f>F7+G7</f>
        <v>4.363333333333333</v>
      </c>
      <c r="I7" s="21">
        <f>AVERAGE(UusMaa!I7,RobinsonKV!I7,OberHaus!I7)</f>
        <v>1.3</v>
      </c>
      <c r="J7" s="22">
        <f>AVERAGE(UusMaa!J7,RobinsonKV!J7,OberHaus!J7)</f>
        <v>0.9</v>
      </c>
      <c r="K7" s="19">
        <f>I7+J7</f>
        <v>2.2</v>
      </c>
    </row>
    <row r="8" spans="1:11" ht="12.75">
      <c r="A8" s="15">
        <v>3</v>
      </c>
      <c r="B8" s="16">
        <f>AVERAGE(UusMaa!B8,RobinsonKV!B8,OberHaus!B8)</f>
        <v>57.00666666666667</v>
      </c>
      <c r="C8" s="17">
        <f>AVERAGE(UusMaa!C8,RobinsonKV!C8,OberHaus!C8)</f>
        <v>3.956666666666667</v>
      </c>
      <c r="D8" s="18">
        <f>AVERAGE(UusMaa!D8,RobinsonKV!D8,OberHaus!D8)</f>
        <v>1.6</v>
      </c>
      <c r="E8" s="19">
        <f>C8+D8</f>
        <v>5.556666666666667</v>
      </c>
      <c r="F8" s="20">
        <f>AVERAGE(UusMaa!F8,RobinsonKV!F8,OberHaus!F8)</f>
        <v>3.05</v>
      </c>
      <c r="G8" s="18">
        <f>AVERAGE(UusMaa!G8,RobinsonKV!G8,OberHaus!G8)</f>
        <v>1.2</v>
      </c>
      <c r="H8" s="19">
        <f>F8+G8</f>
        <v>4.25</v>
      </c>
      <c r="I8" s="21">
        <f>AVERAGE(UusMaa!I8,RobinsonKV!I8,OberHaus!I8)</f>
        <v>1.3</v>
      </c>
      <c r="J8" s="22">
        <f>AVERAGE(UusMaa!J8,RobinsonKV!J8,OberHaus!J8)</f>
        <v>0.9</v>
      </c>
      <c r="K8" s="19">
        <f>I8+J8</f>
        <v>2.2</v>
      </c>
    </row>
    <row r="9" spans="1:11" ht="12.75">
      <c r="A9" s="23">
        <v>4</v>
      </c>
      <c r="B9" s="24">
        <f>AVERAGE(UusMaa!B9,RobinsonKV!B9,OberHaus!B9)</f>
        <v>69.27666666666666</v>
      </c>
      <c r="C9" s="25">
        <f>AVERAGE(UusMaa!C9,RobinsonKV!C9,OberHaus!C9)</f>
        <v>3.8733333333333335</v>
      </c>
      <c r="D9" s="26">
        <f>AVERAGE(UusMaa!D9,RobinsonKV!D9,OberHaus!D9)</f>
        <v>1.6</v>
      </c>
      <c r="E9" s="27">
        <f>C9+D9</f>
        <v>5.473333333333334</v>
      </c>
      <c r="F9" s="28">
        <f>AVERAGE(UusMaa!F9,RobinsonKV!F9,OberHaus!F9)</f>
        <v>2.95</v>
      </c>
      <c r="G9" s="26">
        <f>AVERAGE(UusMaa!G9,RobinsonKV!G9,OberHaus!G9)</f>
        <v>1.2</v>
      </c>
      <c r="H9" s="27">
        <f>F9+G9</f>
        <v>4.15</v>
      </c>
      <c r="I9" s="29">
        <f>AVERAGE(UusMaa!I9,RobinsonKV!I9,OberHaus!I9)</f>
        <v>1.3</v>
      </c>
      <c r="J9" s="30">
        <f>AVERAGE(UusMaa!J9,RobinsonKV!J9,OberHaus!J9)</f>
        <v>0.9</v>
      </c>
      <c r="K9" s="27">
        <f>I9+J9</f>
        <v>2.2</v>
      </c>
    </row>
    <row r="10" spans="1:11" ht="12.75">
      <c r="A10" s="31"/>
      <c r="B10" s="32"/>
      <c r="C10" s="32"/>
      <c r="D10" s="32"/>
      <c r="E10" s="32"/>
      <c r="F10" s="32"/>
      <c r="G10" s="32"/>
      <c r="H10" s="32"/>
      <c r="I10" s="32"/>
      <c r="J10" s="32"/>
      <c r="K10" s="32"/>
    </row>
    <row r="12" spans="1:5" ht="12.75" customHeight="1">
      <c r="A12" s="128" t="s">
        <v>0</v>
      </c>
      <c r="B12" s="129" t="s">
        <v>1</v>
      </c>
      <c r="C12" s="130" t="s">
        <v>11</v>
      </c>
      <c r="D12" s="130"/>
      <c r="E12" s="130"/>
    </row>
    <row r="13" spans="1:10" ht="39" customHeight="1">
      <c r="A13" s="128"/>
      <c r="B13" s="129"/>
      <c r="C13" s="2" t="s">
        <v>6</v>
      </c>
      <c r="D13" s="33" t="s">
        <v>7</v>
      </c>
      <c r="E13" s="3" t="s">
        <v>8</v>
      </c>
      <c r="I13" s="32"/>
      <c r="J13" s="32"/>
    </row>
    <row r="14" spans="1:10" ht="12.75">
      <c r="A14" s="4" t="s">
        <v>10</v>
      </c>
      <c r="B14" s="8">
        <f>AVERAGE(UusMaa!B14,RobinsonKV!B14,OberHaus!B14)</f>
        <v>17.599999999999998</v>
      </c>
      <c r="C14" s="9">
        <f>AVERAGE(UusMaa!C14,RobinsonKV!C14,OberHaus!C14)</f>
        <v>6.233333333333333</v>
      </c>
      <c r="D14" s="10">
        <f>AVERAGE(UusMaa!D14,RobinsonKV!D14,OberHaus!D14)</f>
        <v>2.95</v>
      </c>
      <c r="E14" s="11">
        <f>C14+D14</f>
        <v>9.183333333333334</v>
      </c>
      <c r="I14" s="32"/>
      <c r="J14" s="32"/>
    </row>
    <row r="15" spans="1:10" ht="12.75">
      <c r="A15" s="15">
        <v>1</v>
      </c>
      <c r="B15" s="16">
        <f>AVERAGE(UusMaa!B15,RobinsonKV!B15,OberHaus!B15)</f>
        <v>30.61</v>
      </c>
      <c r="C15" s="17">
        <f>AVERAGE(UusMaa!C15,RobinsonKV!C15,OberHaus!C15)</f>
        <v>5.276666666666666</v>
      </c>
      <c r="D15" s="18">
        <f>AVERAGE(UusMaa!D15,RobinsonKV!D15,OberHaus!D15)</f>
        <v>2.8</v>
      </c>
      <c r="E15" s="19">
        <f>C15+D15</f>
        <v>8.076666666666666</v>
      </c>
      <c r="I15" s="32"/>
      <c r="J15" s="32"/>
    </row>
    <row r="16" spans="1:10" ht="12.75">
      <c r="A16" s="15">
        <v>2</v>
      </c>
      <c r="B16" s="16">
        <f>AVERAGE(UusMaa!B16,RobinsonKV!B16,OberHaus!B16)</f>
        <v>44.32</v>
      </c>
      <c r="C16" s="17">
        <f>AVERAGE(UusMaa!C16,RobinsonKV!C16,OberHaus!C16)</f>
        <v>4.706666666666667</v>
      </c>
      <c r="D16" s="18">
        <f>AVERAGE(UusMaa!D16,RobinsonKV!D16,OberHaus!D16)</f>
        <v>2.7</v>
      </c>
      <c r="E16" s="19">
        <f>C16+D16</f>
        <v>7.406666666666667</v>
      </c>
      <c r="I16" s="32"/>
      <c r="J16" s="32"/>
    </row>
    <row r="17" spans="1:10" ht="12.75">
      <c r="A17" s="15">
        <v>3</v>
      </c>
      <c r="B17" s="16">
        <f>AVERAGE(UusMaa!B17,RobinsonKV!B17,OberHaus!B17)</f>
        <v>62.09666666666667</v>
      </c>
      <c r="C17" s="17">
        <f>AVERAGE(UusMaa!C17,RobinsonKV!C17,OberHaus!C17)</f>
        <v>4.126666666666666</v>
      </c>
      <c r="D17" s="18">
        <f>AVERAGE(UusMaa!D17,RobinsonKV!D17,OberHaus!D17)</f>
        <v>2.65</v>
      </c>
      <c r="E17" s="19">
        <f>C17+D17</f>
        <v>6.7766666666666655</v>
      </c>
      <c r="I17" s="32"/>
      <c r="J17" s="32"/>
    </row>
    <row r="18" spans="1:10" ht="12.75">
      <c r="A18" s="23">
        <v>4</v>
      </c>
      <c r="B18" s="24">
        <f>AVERAGE(UusMaa!B18,RobinsonKV!B18,OberHaus!B18)</f>
        <v>83.13333333333334</v>
      </c>
      <c r="C18" s="25">
        <f>AVERAGE(UusMaa!C18,RobinsonKV!C18,OberHaus!C18)</f>
        <v>3.35</v>
      </c>
      <c r="D18" s="26">
        <f>AVERAGE(UusMaa!D18,RobinsonKV!D18,OberHaus!D18)</f>
        <v>2.65</v>
      </c>
      <c r="E18" s="27">
        <f>C18+D18</f>
        <v>6</v>
      </c>
      <c r="I18" s="32"/>
      <c r="J18" s="32"/>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drawing r:id="rId1"/>
</worksheet>
</file>

<file path=xl/worksheets/sheet2.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G16" sqref="G16"/>
    </sheetView>
  </sheetViews>
  <sheetFormatPr defaultColWidth="9.140625" defaultRowHeight="12.75"/>
  <cols>
    <col min="1" max="1" width="9.140625" style="1" customWidth="1"/>
    <col min="2"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thickBot="1">
      <c r="A1" s="131" t="s">
        <v>75</v>
      </c>
      <c r="B1" s="131"/>
      <c r="C1" s="131"/>
      <c r="D1" s="131"/>
      <c r="E1" s="131"/>
      <c r="F1" s="131"/>
      <c r="G1" s="131"/>
      <c r="H1" s="131"/>
      <c r="I1" s="131"/>
      <c r="J1" s="131"/>
      <c r="K1" s="131"/>
    </row>
    <row r="2" spans="1:11" ht="12.75" customHeight="1" thickBot="1">
      <c r="A2" s="128" t="s">
        <v>0</v>
      </c>
      <c r="B2" s="129" t="s">
        <v>1</v>
      </c>
      <c r="C2" s="130" t="s">
        <v>2</v>
      </c>
      <c r="D2" s="130"/>
      <c r="E2" s="130"/>
      <c r="F2" s="130"/>
      <c r="G2" s="130"/>
      <c r="H2" s="130"/>
      <c r="I2" s="130"/>
      <c r="J2" s="130"/>
      <c r="K2" s="130"/>
    </row>
    <row r="3" spans="1:11" ht="13.5" thickBot="1">
      <c r="A3" s="128"/>
      <c r="B3" s="129"/>
      <c r="C3" s="132" t="s">
        <v>3</v>
      </c>
      <c r="D3" s="132"/>
      <c r="E3" s="132"/>
      <c r="F3" s="132" t="s">
        <v>4</v>
      </c>
      <c r="G3" s="132"/>
      <c r="H3" s="132"/>
      <c r="I3" s="132" t="s">
        <v>5</v>
      </c>
      <c r="J3" s="132"/>
      <c r="K3" s="132"/>
    </row>
    <row r="4" spans="1:11" ht="39" customHeight="1" thickBot="1">
      <c r="A4" s="128"/>
      <c r="B4" s="129"/>
      <c r="C4" s="5" t="s">
        <v>6</v>
      </c>
      <c r="D4" s="6" t="s">
        <v>7</v>
      </c>
      <c r="E4" s="7" t="s">
        <v>8</v>
      </c>
      <c r="F4" s="5" t="s">
        <v>6</v>
      </c>
      <c r="G4" s="6" t="s">
        <v>9</v>
      </c>
      <c r="H4" s="7" t="s">
        <v>8</v>
      </c>
      <c r="I4" s="5" t="s">
        <v>6</v>
      </c>
      <c r="J4" s="6" t="s">
        <v>7</v>
      </c>
      <c r="K4" s="7" t="s">
        <v>8</v>
      </c>
    </row>
    <row r="5" spans="1:11" ht="12.75">
      <c r="A5" s="4" t="s">
        <v>10</v>
      </c>
      <c r="B5" s="8">
        <v>16.58666666666667</v>
      </c>
      <c r="C5" s="38">
        <v>5.253333333333333</v>
      </c>
      <c r="D5" s="40">
        <v>1.4</v>
      </c>
      <c r="E5" s="101">
        <v>6.653333333333332</v>
      </c>
      <c r="F5" s="39">
        <v>4.766666666666667</v>
      </c>
      <c r="G5" s="40">
        <v>1.1</v>
      </c>
      <c r="H5" s="101">
        <v>5.866666666666667</v>
      </c>
      <c r="I5" s="102">
        <v>1.5</v>
      </c>
      <c r="J5" s="103">
        <v>0.8</v>
      </c>
      <c r="K5" s="101">
        <v>2.3</v>
      </c>
    </row>
    <row r="6" spans="1:11" ht="12.75">
      <c r="A6" s="15">
        <v>1</v>
      </c>
      <c r="B6" s="16">
        <v>26.916666666666668</v>
      </c>
      <c r="C6" s="42">
        <v>4.68</v>
      </c>
      <c r="D6" s="44">
        <v>1.55</v>
      </c>
      <c r="E6" s="104">
        <v>6.2299999999999995</v>
      </c>
      <c r="F6" s="43">
        <v>3.9</v>
      </c>
      <c r="G6" s="44">
        <v>1.2</v>
      </c>
      <c r="H6" s="104">
        <v>5.1</v>
      </c>
      <c r="I6" s="105">
        <v>1.5</v>
      </c>
      <c r="J6" s="106">
        <v>0.8</v>
      </c>
      <c r="K6" s="104">
        <v>2.3</v>
      </c>
    </row>
    <row r="7" spans="1:11" ht="12.75">
      <c r="A7" s="15">
        <v>2</v>
      </c>
      <c r="B7" s="16">
        <v>41.47666666666667</v>
      </c>
      <c r="C7" s="42">
        <v>4.473333333333334</v>
      </c>
      <c r="D7" s="44">
        <v>1.5</v>
      </c>
      <c r="E7" s="104">
        <v>5.973333333333334</v>
      </c>
      <c r="F7" s="43">
        <v>3.8433333333333337</v>
      </c>
      <c r="G7" s="44">
        <v>1.15</v>
      </c>
      <c r="H7" s="104">
        <v>4.993333333333334</v>
      </c>
      <c r="I7" s="105">
        <v>1.5</v>
      </c>
      <c r="J7" s="106">
        <v>0.8</v>
      </c>
      <c r="K7" s="104">
        <v>2.3</v>
      </c>
    </row>
    <row r="8" spans="1:11" ht="12.75">
      <c r="A8" s="15">
        <v>3</v>
      </c>
      <c r="B8" s="16">
        <v>56.949999999999996</v>
      </c>
      <c r="C8" s="42">
        <v>3.436666666666666</v>
      </c>
      <c r="D8" s="44">
        <v>1.5</v>
      </c>
      <c r="E8" s="104">
        <v>4.936666666666666</v>
      </c>
      <c r="F8" s="43">
        <v>2.8733333333333335</v>
      </c>
      <c r="G8" s="44">
        <v>1.1</v>
      </c>
      <c r="H8" s="104">
        <v>3.9733333333333336</v>
      </c>
      <c r="I8" s="105">
        <v>1.3</v>
      </c>
      <c r="J8" s="106">
        <v>0.8</v>
      </c>
      <c r="K8" s="104">
        <v>2.1</v>
      </c>
    </row>
    <row r="9" spans="1:11" ht="13.5" thickBot="1">
      <c r="A9" s="23">
        <v>4</v>
      </c>
      <c r="B9" s="24">
        <v>72.33333333333333</v>
      </c>
      <c r="C9" s="46">
        <v>3.866666666666667</v>
      </c>
      <c r="D9" s="48">
        <v>1.5</v>
      </c>
      <c r="E9" s="107">
        <v>5.366666666666667</v>
      </c>
      <c r="F9" s="47">
        <v>3.233333333333333</v>
      </c>
      <c r="G9" s="48">
        <v>1.1</v>
      </c>
      <c r="H9" s="107">
        <v>4.333333333333333</v>
      </c>
      <c r="I9" s="108">
        <v>1.3</v>
      </c>
      <c r="J9" s="109">
        <v>0.8</v>
      </c>
      <c r="K9" s="107">
        <v>2.1</v>
      </c>
    </row>
    <row r="10" spans="1:11" ht="12.75">
      <c r="A10" s="31"/>
      <c r="B10" s="32"/>
      <c r="C10" s="32"/>
      <c r="D10" s="32"/>
      <c r="E10" s="32"/>
      <c r="F10" s="32"/>
      <c r="G10" s="32"/>
      <c r="H10" s="32"/>
      <c r="I10" s="32"/>
      <c r="J10" s="32"/>
      <c r="K10" s="32"/>
    </row>
    <row r="12" spans="1:5" ht="12.75" customHeight="1" thickBot="1">
      <c r="A12" s="128" t="s">
        <v>0</v>
      </c>
      <c r="B12" s="129" t="s">
        <v>1</v>
      </c>
      <c r="C12" s="130" t="s">
        <v>11</v>
      </c>
      <c r="D12" s="130"/>
      <c r="E12" s="130"/>
    </row>
    <row r="13" spans="1:10" ht="39" customHeight="1" thickBot="1">
      <c r="A13" s="128"/>
      <c r="B13" s="129"/>
      <c r="C13" s="2" t="s">
        <v>6</v>
      </c>
      <c r="D13" s="33" t="s">
        <v>7</v>
      </c>
      <c r="E13" s="3" t="s">
        <v>8</v>
      </c>
      <c r="I13" s="32"/>
      <c r="J13" s="32"/>
    </row>
    <row r="14" spans="1:10" ht="12.75">
      <c r="A14" s="4" t="s">
        <v>10</v>
      </c>
      <c r="B14" s="8">
        <v>16.830000000000002</v>
      </c>
      <c r="C14" s="38">
        <v>6.6066666666666665</v>
      </c>
      <c r="D14" s="40">
        <v>2.85</v>
      </c>
      <c r="E14" s="101">
        <v>9.456666666666667</v>
      </c>
      <c r="I14" s="32"/>
      <c r="J14" s="32"/>
    </row>
    <row r="15" spans="1:10" ht="12.75">
      <c r="A15" s="15">
        <v>1</v>
      </c>
      <c r="B15" s="16">
        <v>30.46666666666667</v>
      </c>
      <c r="C15" s="42">
        <v>4.6433333333333335</v>
      </c>
      <c r="D15" s="44">
        <v>2.5999999999999996</v>
      </c>
      <c r="E15" s="104">
        <v>7.243333333333333</v>
      </c>
      <c r="I15" s="32"/>
      <c r="J15" s="32"/>
    </row>
    <row r="16" spans="1:10" ht="12.75">
      <c r="A16" s="15">
        <v>2</v>
      </c>
      <c r="B16" s="16">
        <v>43.65</v>
      </c>
      <c r="C16" s="42">
        <v>4.430000000000001</v>
      </c>
      <c r="D16" s="44">
        <v>2.6</v>
      </c>
      <c r="E16" s="104">
        <v>7.030000000000001</v>
      </c>
      <c r="I16" s="32"/>
      <c r="J16" s="32"/>
    </row>
    <row r="17" spans="1:10" ht="12.75">
      <c r="A17" s="15">
        <v>3</v>
      </c>
      <c r="B17" s="16">
        <v>62.406666666666666</v>
      </c>
      <c r="C17" s="42">
        <v>3.983333333333333</v>
      </c>
      <c r="D17" s="44">
        <v>2.5</v>
      </c>
      <c r="E17" s="104">
        <v>6.4833333333333325</v>
      </c>
      <c r="I17" s="32"/>
      <c r="J17" s="32"/>
    </row>
    <row r="18" spans="1:10" ht="13.5" thickBot="1">
      <c r="A18" s="23">
        <v>4</v>
      </c>
      <c r="B18" s="24">
        <v>81.14999999999999</v>
      </c>
      <c r="C18" s="46">
        <v>3.4000000000000004</v>
      </c>
      <c r="D18" s="48">
        <v>2.5</v>
      </c>
      <c r="E18" s="107">
        <v>5.9</v>
      </c>
      <c r="I18" s="32"/>
      <c r="J18" s="32"/>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3.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G9" sqref="G9"/>
    </sheetView>
  </sheetViews>
  <sheetFormatPr defaultColWidth="9.140625" defaultRowHeight="12.75"/>
  <cols>
    <col min="1" max="1" width="9.140625" style="1" customWidth="1"/>
    <col min="2"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thickBot="1">
      <c r="A1" s="131" t="s">
        <v>75</v>
      </c>
      <c r="B1" s="131"/>
      <c r="C1" s="131"/>
      <c r="D1" s="131"/>
      <c r="E1" s="131"/>
      <c r="F1" s="131"/>
      <c r="G1" s="131"/>
      <c r="H1" s="131"/>
      <c r="I1" s="131"/>
      <c r="J1" s="131"/>
      <c r="K1" s="131"/>
    </row>
    <row r="2" spans="1:11" ht="12.75" customHeight="1" thickBot="1">
      <c r="A2" s="128" t="s">
        <v>0</v>
      </c>
      <c r="B2" s="129" t="s">
        <v>1</v>
      </c>
      <c r="C2" s="130" t="s">
        <v>2</v>
      </c>
      <c r="D2" s="130"/>
      <c r="E2" s="130"/>
      <c r="F2" s="130"/>
      <c r="G2" s="130"/>
      <c r="H2" s="130"/>
      <c r="I2" s="130"/>
      <c r="J2" s="130"/>
      <c r="K2" s="130"/>
    </row>
    <row r="3" spans="1:11" ht="13.5" thickBot="1">
      <c r="A3" s="128"/>
      <c r="B3" s="129"/>
      <c r="C3" s="132" t="s">
        <v>3</v>
      </c>
      <c r="D3" s="132"/>
      <c r="E3" s="132"/>
      <c r="F3" s="132" t="s">
        <v>4</v>
      </c>
      <c r="G3" s="132"/>
      <c r="H3" s="132"/>
      <c r="I3" s="132" t="s">
        <v>5</v>
      </c>
      <c r="J3" s="132"/>
      <c r="K3" s="132"/>
    </row>
    <row r="4" spans="1:11" ht="39" customHeight="1" thickBot="1">
      <c r="A4" s="128"/>
      <c r="B4" s="129"/>
      <c r="C4" s="5" t="s">
        <v>6</v>
      </c>
      <c r="D4" s="6" t="s">
        <v>7</v>
      </c>
      <c r="E4" s="7" t="s">
        <v>8</v>
      </c>
      <c r="F4" s="5" t="s">
        <v>6</v>
      </c>
      <c r="G4" s="6" t="s">
        <v>9</v>
      </c>
      <c r="H4" s="7" t="s">
        <v>8</v>
      </c>
      <c r="I4" s="5" t="s">
        <v>6</v>
      </c>
      <c r="J4" s="6" t="s">
        <v>7</v>
      </c>
      <c r="K4" s="7" t="s">
        <v>8</v>
      </c>
    </row>
    <row r="5" spans="1:11" ht="12.75">
      <c r="A5" s="4" t="s">
        <v>10</v>
      </c>
      <c r="B5" s="8"/>
      <c r="C5" s="110">
        <f>'2012_2pa_prognoos'!C5/'2012_Ipa_Prognoos'!C5-1</f>
        <v>0.17322335025380742</v>
      </c>
      <c r="D5" s="111">
        <f>'2012_2pa_prognoos'!D5/'2012_Ipa_Prognoos'!D5-1</f>
        <v>0.0535714285714286</v>
      </c>
      <c r="E5" s="112">
        <f>'2012_2pa_prognoos'!E5/'2012_Ipa_Prognoos'!E5-1</f>
        <v>0.14804609218436893</v>
      </c>
      <c r="F5" s="113">
        <f>'2012_2pa_prognoos'!F5/'2012_Ipa_Prognoos'!F5-1</f>
        <v>0.07692307692307687</v>
      </c>
      <c r="G5" s="111">
        <f>'2012_2pa_prognoos'!G5/'2012_Ipa_Prognoos'!G5-1</f>
        <v>0.09090909090909083</v>
      </c>
      <c r="H5" s="112">
        <f>'2012_2pa_prognoos'!H5/'2012_Ipa_Prognoos'!H5-1</f>
        <v>0.07954545454545436</v>
      </c>
      <c r="I5" s="114">
        <f>'2012_2pa_prognoos'!I5/'2012_Ipa_Prognoos'!I5-1</f>
        <v>0.33333333333333326</v>
      </c>
      <c r="J5" s="115">
        <f>'2012_2pa_prognoos'!J5/'2012_Ipa_Prognoos'!J5-1</f>
        <v>0.125</v>
      </c>
      <c r="K5" s="112">
        <f>'2012_2pa_prognoos'!K5/'2012_Ipa_Prognoos'!K5-1</f>
        <v>0.26086956521739135</v>
      </c>
    </row>
    <row r="6" spans="1:11" ht="12.75">
      <c r="A6" s="15">
        <v>1</v>
      </c>
      <c r="B6" s="16"/>
      <c r="C6" s="116">
        <f>'2012_2pa_prognoos'!C6/'2012_Ipa_Prognoos'!C6-1</f>
        <v>0.047008547008547064</v>
      </c>
      <c r="D6" s="117">
        <f>'2012_2pa_prognoos'!D6/'2012_Ipa_Prognoos'!D6-1</f>
        <v>0.06451612903225801</v>
      </c>
      <c r="E6" s="118">
        <f>'2012_2pa_prognoos'!E6/'2012_Ipa_Prognoos'!E6-1</f>
        <v>0.051364365971107384</v>
      </c>
      <c r="F6" s="119">
        <f>'2012_2pa_prognoos'!F6/'2012_Ipa_Prognoos'!F6-1</f>
        <v>0.01025641025641022</v>
      </c>
      <c r="G6" s="117">
        <f>'2012_2pa_prognoos'!G6/'2012_Ipa_Prognoos'!G6-1</f>
        <v>0.08333333333333326</v>
      </c>
      <c r="H6" s="118">
        <f>'2012_2pa_prognoos'!H6/'2012_Ipa_Prognoos'!H6-1</f>
        <v>0.027450980392156987</v>
      </c>
      <c r="I6" s="120">
        <f>'2012_2pa_prognoos'!I6/'2012_Ipa_Prognoos'!I6-1</f>
        <v>0</v>
      </c>
      <c r="J6" s="121">
        <f>'2012_2pa_prognoos'!J6/'2012_Ipa_Prognoos'!J6-1</f>
        <v>0.125</v>
      </c>
      <c r="K6" s="118">
        <f>'2012_2pa_prognoos'!K6/'2012_Ipa_Prognoos'!K6-1</f>
        <v>0.04347826086956519</v>
      </c>
    </row>
    <row r="7" spans="1:11" ht="12.75">
      <c r="A7" s="15">
        <v>2</v>
      </c>
      <c r="B7" s="16"/>
      <c r="C7" s="116">
        <f>'2012_2pa_prognoos'!C7/'2012_Ipa_Prognoos'!C7-1</f>
        <v>-0.024590163934426257</v>
      </c>
      <c r="D7" s="117">
        <f>'2012_2pa_prognoos'!D7/'2012_Ipa_Prognoos'!D7-1</f>
        <v>0.06666666666666665</v>
      </c>
      <c r="E7" s="118">
        <f>'2012_2pa_prognoos'!E7/'2012_Ipa_Prognoos'!E7-1</f>
        <v>-0.0016741071428572063</v>
      </c>
      <c r="F7" s="119">
        <f>'2012_2pa_prognoos'!F7/'2012_Ipa_Prognoos'!F7-1</f>
        <v>-0.18993928881179545</v>
      </c>
      <c r="G7" s="117">
        <f>'2012_2pa_prognoos'!G7/'2012_Ipa_Prognoos'!G7-1</f>
        <v>0.0869565217391306</v>
      </c>
      <c r="H7" s="118">
        <f>'2012_2pa_prognoos'!H7/'2012_Ipa_Prognoos'!H7-1</f>
        <v>-0.1261682242990656</v>
      </c>
      <c r="I7" s="120">
        <f>'2012_2pa_prognoos'!I7/'2012_Ipa_Prognoos'!I7-1</f>
        <v>-0.1333333333333333</v>
      </c>
      <c r="J7" s="121">
        <f>'2012_2pa_prognoos'!J7/'2012_Ipa_Prognoos'!J7-1</f>
        <v>0.125</v>
      </c>
      <c r="K7" s="118">
        <f>'2012_2pa_prognoos'!K7/'2012_Ipa_Prognoos'!K7-1</f>
        <v>-0.04347826086956508</v>
      </c>
    </row>
    <row r="8" spans="1:11" ht="12.75">
      <c r="A8" s="15">
        <v>3</v>
      </c>
      <c r="B8" s="16"/>
      <c r="C8" s="116">
        <f>'2012_2pa_prognoos'!C8/'2012_Ipa_Prognoos'!C8-1</f>
        <v>0.15130940834141637</v>
      </c>
      <c r="D8" s="117">
        <f>'2012_2pa_prognoos'!D8/'2012_Ipa_Prognoos'!D8-1</f>
        <v>0.06666666666666665</v>
      </c>
      <c r="E8" s="118">
        <f>'2012_2pa_prognoos'!E8/'2012_Ipa_Prognoos'!E8-1</f>
        <v>0.1255908170155302</v>
      </c>
      <c r="F8" s="119">
        <f>'2012_2pa_prognoos'!F8/'2012_Ipa_Prognoos'!F8-1</f>
        <v>0.061484918793503374</v>
      </c>
      <c r="G8" s="117">
        <f>'2012_2pa_prognoos'!G8/'2012_Ipa_Prognoos'!G8-1</f>
        <v>0.09090909090909083</v>
      </c>
      <c r="H8" s="118">
        <f>'2012_2pa_prognoos'!H8/'2012_Ipa_Prognoos'!H8-1</f>
        <v>0.0696308724832213</v>
      </c>
      <c r="I8" s="120">
        <f>'2012_2pa_prognoos'!I8/'2012_Ipa_Prognoos'!I8-1</f>
        <v>0</v>
      </c>
      <c r="J8" s="121">
        <f>'2012_2pa_prognoos'!J8/'2012_Ipa_Prognoos'!J8-1</f>
        <v>0.125</v>
      </c>
      <c r="K8" s="118">
        <f>'2012_2pa_prognoos'!K8/'2012_Ipa_Prognoos'!K8-1</f>
        <v>0.04761904761904767</v>
      </c>
    </row>
    <row r="9" spans="1:11" ht="13.5" thickBot="1">
      <c r="A9" s="23">
        <v>4</v>
      </c>
      <c r="B9" s="24"/>
      <c r="C9" s="122">
        <f>'2012_2pa_prognoos'!C9/'2012_Ipa_Prognoos'!C9-1</f>
        <v>0.0017241379310344307</v>
      </c>
      <c r="D9" s="123">
        <f>'2012_2pa_prognoos'!D9/'2012_Ipa_Prognoos'!D9-1</f>
        <v>0.06666666666666665</v>
      </c>
      <c r="E9" s="124">
        <f>'2012_2pa_prognoos'!E9/'2012_Ipa_Prognoos'!E9-1</f>
        <v>0.019875776397515477</v>
      </c>
      <c r="F9" s="125">
        <f>'2012_2pa_prognoos'!F9/'2012_Ipa_Prognoos'!F9-1</f>
        <v>-0.08762886597938124</v>
      </c>
      <c r="G9" s="123">
        <f>'2012_2pa_prognoos'!G9/'2012_Ipa_Prognoos'!G9-1</f>
        <v>0.09090909090909083</v>
      </c>
      <c r="H9" s="124">
        <f>'2012_2pa_prognoos'!H9/'2012_Ipa_Prognoos'!H9-1</f>
        <v>-0.04230769230769216</v>
      </c>
      <c r="I9" s="126">
        <f>'2012_2pa_prognoos'!I9/'2012_Ipa_Prognoos'!I9-1</f>
        <v>0</v>
      </c>
      <c r="J9" s="127">
        <f>'2012_2pa_prognoos'!J9/'2012_Ipa_Prognoos'!J9-1</f>
        <v>0.125</v>
      </c>
      <c r="K9" s="124">
        <f>'2012_2pa_prognoos'!K9/'2012_Ipa_Prognoos'!K9-1</f>
        <v>0.04761904761904767</v>
      </c>
    </row>
    <row r="10" spans="1:11" ht="12.75">
      <c r="A10" s="31"/>
      <c r="B10" s="32"/>
      <c r="C10" s="32"/>
      <c r="D10" s="32"/>
      <c r="E10" s="32"/>
      <c r="F10" s="32"/>
      <c r="G10" s="32"/>
      <c r="H10" s="32"/>
      <c r="I10" s="32"/>
      <c r="J10" s="32"/>
      <c r="K10" s="32"/>
    </row>
    <row r="12" spans="1:5" ht="12.75" customHeight="1" thickBot="1">
      <c r="A12" s="128" t="s">
        <v>0</v>
      </c>
      <c r="B12" s="129" t="s">
        <v>1</v>
      </c>
      <c r="C12" s="130" t="s">
        <v>11</v>
      </c>
      <c r="D12" s="130"/>
      <c r="E12" s="130"/>
    </row>
    <row r="13" spans="1:10" ht="39" customHeight="1" thickBot="1">
      <c r="A13" s="128"/>
      <c r="B13" s="129"/>
      <c r="C13" s="2" t="s">
        <v>6</v>
      </c>
      <c r="D13" s="33" t="s">
        <v>7</v>
      </c>
      <c r="E13" s="3" t="s">
        <v>8</v>
      </c>
      <c r="I13" s="32"/>
      <c r="J13" s="32"/>
    </row>
    <row r="14" spans="1:10" ht="12.75">
      <c r="A14" s="4" t="s">
        <v>10</v>
      </c>
      <c r="B14" s="8"/>
      <c r="C14" s="110">
        <f>'2012_2pa_prognoos'!C14/'2012_Ipa_Prognoos'!C14-1</f>
        <v>-0.056508577194752774</v>
      </c>
      <c r="D14" s="111">
        <f>'2012_2pa_prognoos'!D14/'2012_Ipa_Prognoos'!D14-1</f>
        <v>0.03508771929824572</v>
      </c>
      <c r="E14" s="112">
        <f>'2012_2pa_prognoos'!E14/'2012_Ipa_Prognoos'!E14-1</f>
        <v>-0.028903771589707472</v>
      </c>
      <c r="I14" s="32"/>
      <c r="J14" s="32"/>
    </row>
    <row r="15" spans="1:10" ht="12.75">
      <c r="A15" s="15">
        <v>1</v>
      </c>
      <c r="B15" s="16"/>
      <c r="C15" s="116">
        <f>'2012_2pa_prognoos'!C15/'2012_Ipa_Prognoos'!C15-1</f>
        <v>0.13639626704953334</v>
      </c>
      <c r="D15" s="117">
        <f>'2012_2pa_prognoos'!D15/'2012_Ipa_Prognoos'!D15-1</f>
        <v>0.0769230769230771</v>
      </c>
      <c r="E15" s="118">
        <f>'2012_2pa_prognoos'!E15/'2012_Ipa_Prognoos'!E15-1</f>
        <v>0.11504832029452361</v>
      </c>
      <c r="I15" s="32"/>
      <c r="J15" s="32"/>
    </row>
    <row r="16" spans="1:10" ht="12.75">
      <c r="A16" s="15">
        <v>2</v>
      </c>
      <c r="B16" s="16"/>
      <c r="C16" s="116">
        <f>'2012_2pa_prognoos'!C16/'2012_Ipa_Prognoos'!C16-1</f>
        <v>0.062452972159518394</v>
      </c>
      <c r="D16" s="117">
        <f>'2012_2pa_prognoos'!D16/'2012_Ipa_Prognoos'!D16-1</f>
        <v>0.03846153846153855</v>
      </c>
      <c r="E16" s="118">
        <f>'2012_2pa_prognoos'!E16/'2012_Ipa_Prognoos'!E16-1</f>
        <v>0.05357989568515875</v>
      </c>
      <c r="I16" s="32"/>
      <c r="J16" s="32"/>
    </row>
    <row r="17" spans="1:10" ht="12.75">
      <c r="A17" s="15">
        <v>3</v>
      </c>
      <c r="B17" s="16"/>
      <c r="C17" s="116">
        <f>'2012_2pa_prognoos'!C17/'2012_Ipa_Prognoos'!C17-1</f>
        <v>0.035983263598326376</v>
      </c>
      <c r="D17" s="117">
        <f>'2012_2pa_prognoos'!D17/'2012_Ipa_Prognoos'!D17-1</f>
        <v>0.06000000000000005</v>
      </c>
      <c r="E17" s="118">
        <f>'2012_2pa_prognoos'!E17/'2012_Ipa_Prognoos'!E17-1</f>
        <v>0.0452442159383033</v>
      </c>
      <c r="I17" s="32"/>
      <c r="J17" s="32"/>
    </row>
    <row r="18" spans="1:10" ht="13.5" thickBot="1">
      <c r="A18" s="23">
        <v>4</v>
      </c>
      <c r="B18" s="24"/>
      <c r="C18" s="122">
        <f>'2012_2pa_prognoos'!C18/'2012_Ipa_Prognoos'!C18-1</f>
        <v>-0.014705882352941235</v>
      </c>
      <c r="D18" s="123">
        <f>'2012_2pa_prognoos'!D18/'2012_Ipa_Prognoos'!D18-1</f>
        <v>0.06000000000000005</v>
      </c>
      <c r="E18" s="124">
        <f>'2012_2pa_prognoos'!E18/'2012_Ipa_Prognoos'!E18-1</f>
        <v>0.016949152542372836</v>
      </c>
      <c r="I18" s="32"/>
      <c r="J18" s="32"/>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dimension ref="A1:Q42"/>
  <sheetViews>
    <sheetView zoomScalePageLayoutView="0" workbookViewId="0" topLeftCell="A1">
      <selection activeCell="E30" sqref="E30"/>
    </sheetView>
  </sheetViews>
  <sheetFormatPr defaultColWidth="9.140625" defaultRowHeight="12.75"/>
  <cols>
    <col min="1" max="1" width="36.57421875" style="50" customWidth="1"/>
    <col min="2" max="2" width="11.28125" style="50" bestFit="1" customWidth="1"/>
    <col min="3" max="3" width="60.28125" style="50" customWidth="1"/>
    <col min="4" max="4" width="11.57421875" style="50" bestFit="1" customWidth="1"/>
    <col min="5" max="5" width="12.57421875" style="50" bestFit="1" customWidth="1"/>
    <col min="6" max="6" width="11.57421875" style="50" customWidth="1"/>
    <col min="7" max="252" width="9.140625" style="50" customWidth="1"/>
  </cols>
  <sheetData>
    <row r="1" spans="1:6" ht="20.25" customHeight="1" thickBot="1">
      <c r="A1" s="133" t="s">
        <v>37</v>
      </c>
      <c r="B1" s="133"/>
      <c r="C1" s="133"/>
      <c r="D1" s="133"/>
      <c r="E1" s="133"/>
      <c r="F1" s="133"/>
    </row>
    <row r="2" spans="1:6" ht="12.75">
      <c r="A2" s="51" t="s">
        <v>30</v>
      </c>
      <c r="B2" s="51"/>
      <c r="C2" s="51"/>
      <c r="D2" s="51"/>
      <c r="E2" s="51"/>
      <c r="F2" s="52"/>
    </row>
    <row r="3" spans="1:6" ht="12.75" customHeight="1">
      <c r="A3" s="134" t="s">
        <v>2</v>
      </c>
      <c r="B3" s="134"/>
      <c r="C3" s="134"/>
      <c r="D3" s="134"/>
      <c r="E3" s="134"/>
      <c r="F3" s="134"/>
    </row>
    <row r="4" spans="1:6" ht="24.75" customHeight="1">
      <c r="A4" s="53" t="s">
        <v>31</v>
      </c>
      <c r="B4" s="53" t="s">
        <v>0</v>
      </c>
      <c r="C4" s="53" t="s">
        <v>32</v>
      </c>
      <c r="D4" s="54" t="s">
        <v>33</v>
      </c>
      <c r="E4" s="54" t="s">
        <v>6</v>
      </c>
      <c r="F4" s="55" t="s">
        <v>34</v>
      </c>
    </row>
    <row r="5" spans="1:17" ht="12.75">
      <c r="A5" s="90" t="s">
        <v>52</v>
      </c>
      <c r="B5" s="91" t="s">
        <v>56</v>
      </c>
      <c r="C5" s="99" t="s">
        <v>53</v>
      </c>
      <c r="D5" s="93">
        <v>9</v>
      </c>
      <c r="E5" s="58">
        <f>F5/D5</f>
        <v>3.3333333333333335</v>
      </c>
      <c r="F5" s="94">
        <v>30</v>
      </c>
      <c r="I5" s="49"/>
      <c r="J5" s="49"/>
      <c r="K5" s="49"/>
      <c r="L5" s="1"/>
      <c r="M5" s="1"/>
      <c r="N5" s="1"/>
      <c r="O5" s="1"/>
      <c r="P5" s="1"/>
      <c r="Q5" s="1"/>
    </row>
    <row r="6" spans="1:17" ht="12.75">
      <c r="A6" s="91" t="s">
        <v>57</v>
      </c>
      <c r="B6" s="90">
        <v>1</v>
      </c>
      <c r="C6" s="100" t="s">
        <v>65</v>
      </c>
      <c r="D6" s="93">
        <v>11.4</v>
      </c>
      <c r="E6" s="58">
        <f>F6/D6</f>
        <v>7.894736842105263</v>
      </c>
      <c r="F6" s="94">
        <v>90</v>
      </c>
      <c r="H6" s="49"/>
      <c r="I6" s="49"/>
      <c r="J6" s="49"/>
      <c r="K6" s="49"/>
      <c r="L6" s="1"/>
      <c r="M6" s="1"/>
      <c r="N6" s="1"/>
      <c r="O6" s="1"/>
      <c r="P6" s="1"/>
      <c r="Q6" s="1"/>
    </row>
    <row r="7" spans="1:17" ht="12.75">
      <c r="A7" s="91" t="s">
        <v>58</v>
      </c>
      <c r="B7" s="90">
        <v>2</v>
      </c>
      <c r="C7" s="100" t="s">
        <v>66</v>
      </c>
      <c r="D7" s="93">
        <v>35.7</v>
      </c>
      <c r="E7" s="58">
        <f>F7/D7</f>
        <v>2.941176470588235</v>
      </c>
      <c r="F7" s="94">
        <v>105</v>
      </c>
      <c r="H7" s="49"/>
      <c r="I7" s="49"/>
      <c r="J7" s="49"/>
      <c r="K7" s="49"/>
      <c r="L7" s="1"/>
      <c r="M7" s="1"/>
      <c r="N7" s="1"/>
      <c r="O7" s="1"/>
      <c r="P7" s="1"/>
      <c r="Q7" s="1"/>
    </row>
    <row r="8" spans="1:17" ht="12.75">
      <c r="A8" s="91" t="s">
        <v>59</v>
      </c>
      <c r="B8" s="90">
        <v>3</v>
      </c>
      <c r="C8" s="100" t="s">
        <v>67</v>
      </c>
      <c r="D8" s="93">
        <v>61.1</v>
      </c>
      <c r="E8" s="58">
        <f>F8/D8</f>
        <v>3.2733224222585924</v>
      </c>
      <c r="F8" s="94">
        <v>200</v>
      </c>
      <c r="H8" s="49"/>
      <c r="I8" s="49"/>
      <c r="J8" s="49"/>
      <c r="K8" s="49"/>
      <c r="L8" s="1"/>
      <c r="M8" s="1"/>
      <c r="N8" s="1"/>
      <c r="O8" s="1"/>
      <c r="P8" s="1"/>
      <c r="Q8" s="1"/>
    </row>
    <row r="9" spans="1:17" ht="12.75">
      <c r="A9" s="91" t="s">
        <v>60</v>
      </c>
      <c r="B9" s="90">
        <v>4</v>
      </c>
      <c r="C9" s="100" t="s">
        <v>68</v>
      </c>
      <c r="D9" s="93">
        <v>50</v>
      </c>
      <c r="E9" s="58">
        <f>F9/D9</f>
        <v>4</v>
      </c>
      <c r="F9" s="94">
        <v>200</v>
      </c>
      <c r="H9" s="49"/>
      <c r="I9" s="49"/>
      <c r="J9" s="49"/>
      <c r="K9" s="49"/>
      <c r="L9" s="1"/>
      <c r="M9" s="1"/>
      <c r="N9" s="1"/>
      <c r="O9" s="1"/>
      <c r="P9" s="1"/>
      <c r="Q9" s="1"/>
    </row>
    <row r="10" spans="1:17" ht="12.75">
      <c r="A10" s="134" t="s">
        <v>11</v>
      </c>
      <c r="B10" s="134"/>
      <c r="C10" s="134"/>
      <c r="D10" s="134"/>
      <c r="E10" s="134"/>
      <c r="F10" s="134"/>
      <c r="I10" s="49"/>
      <c r="J10" s="49"/>
      <c r="K10" s="49"/>
      <c r="L10" s="1"/>
      <c r="M10" s="1"/>
      <c r="N10" s="1"/>
      <c r="O10" s="1"/>
      <c r="P10" s="1"/>
      <c r="Q10" s="1"/>
    </row>
    <row r="11" spans="1:17" ht="25.5">
      <c r="A11" s="90" t="s">
        <v>54</v>
      </c>
      <c r="B11" s="90" t="s">
        <v>10</v>
      </c>
      <c r="C11" s="92" t="s">
        <v>55</v>
      </c>
      <c r="D11" s="93">
        <v>11.4</v>
      </c>
      <c r="E11" s="93">
        <f>F11/D11</f>
        <v>7.017543859649122</v>
      </c>
      <c r="F11" s="94">
        <v>80</v>
      </c>
      <c r="I11" s="49"/>
      <c r="J11" s="49"/>
      <c r="K11" s="49"/>
      <c r="L11" s="1"/>
      <c r="M11" s="1"/>
      <c r="N11" s="1"/>
      <c r="O11" s="1"/>
      <c r="P11" s="1"/>
      <c r="Q11" s="1"/>
    </row>
    <row r="12" spans="1:17" ht="12.75">
      <c r="A12" s="91" t="s">
        <v>61</v>
      </c>
      <c r="B12" s="90">
        <v>1</v>
      </c>
      <c r="C12" s="100" t="s">
        <v>69</v>
      </c>
      <c r="D12" s="93">
        <v>30.3</v>
      </c>
      <c r="E12" s="93">
        <f>F12/D12</f>
        <v>4.29042904290429</v>
      </c>
      <c r="F12" s="94">
        <v>130</v>
      </c>
      <c r="H12" s="49"/>
      <c r="I12" s="49"/>
      <c r="J12" s="49"/>
      <c r="K12" s="49"/>
      <c r="L12" s="1"/>
      <c r="M12" s="1"/>
      <c r="N12" s="1"/>
      <c r="O12" s="1"/>
      <c r="P12" s="1"/>
      <c r="Q12" s="1"/>
    </row>
    <row r="13" spans="1:17" ht="12.75">
      <c r="A13" s="91" t="s">
        <v>62</v>
      </c>
      <c r="B13" s="90">
        <v>2</v>
      </c>
      <c r="C13" s="100" t="s">
        <v>70</v>
      </c>
      <c r="D13" s="93">
        <v>48.4</v>
      </c>
      <c r="E13" s="93">
        <f>F13/D13</f>
        <v>2.479338842975207</v>
      </c>
      <c r="F13" s="94">
        <v>120</v>
      </c>
      <c r="H13" s="49"/>
      <c r="I13" s="49"/>
      <c r="J13" s="49"/>
      <c r="K13" s="49"/>
      <c r="L13" s="1"/>
      <c r="M13" s="1"/>
      <c r="N13" s="1"/>
      <c r="O13" s="1"/>
      <c r="P13" s="1"/>
      <c r="Q13" s="1"/>
    </row>
    <row r="14" spans="1:17" ht="12.75">
      <c r="A14" s="91" t="s">
        <v>63</v>
      </c>
      <c r="B14" s="90">
        <v>3</v>
      </c>
      <c r="C14" s="100" t="s">
        <v>71</v>
      </c>
      <c r="D14" s="93">
        <v>78</v>
      </c>
      <c r="E14" s="93">
        <f>F14/D14</f>
        <v>1.9230769230769231</v>
      </c>
      <c r="F14" s="94">
        <v>150</v>
      </c>
      <c r="H14" s="49"/>
      <c r="I14" s="49"/>
      <c r="J14" s="49"/>
      <c r="K14" s="49"/>
      <c r="L14" s="1"/>
      <c r="M14" s="1"/>
      <c r="N14" s="1"/>
      <c r="O14" s="1"/>
      <c r="P14" s="1"/>
      <c r="Q14" s="1"/>
    </row>
    <row r="15" spans="1:17" ht="13.5" thickBot="1">
      <c r="A15" s="98" t="s">
        <v>64</v>
      </c>
      <c r="B15" s="95">
        <v>4</v>
      </c>
      <c r="C15" s="100" t="s">
        <v>71</v>
      </c>
      <c r="D15" s="96">
        <v>71.8</v>
      </c>
      <c r="E15" s="93">
        <f>F15/D15</f>
        <v>3.272980501392758</v>
      </c>
      <c r="F15" s="97">
        <v>235</v>
      </c>
      <c r="H15" s="1"/>
      <c r="I15" s="1"/>
      <c r="J15" s="1"/>
      <c r="K15" s="1"/>
      <c r="L15" s="1"/>
      <c r="M15" s="1"/>
      <c r="N15" s="1"/>
      <c r="O15" s="1"/>
      <c r="P15" s="1"/>
      <c r="Q15" s="1"/>
    </row>
    <row r="16" spans="1:8" ht="25.5">
      <c r="A16" s="77" t="s">
        <v>35</v>
      </c>
      <c r="B16" s="78"/>
      <c r="C16" s="78"/>
      <c r="D16" s="78"/>
      <c r="E16" s="78"/>
      <c r="F16" s="79"/>
      <c r="H16" s="1"/>
    </row>
    <row r="17" spans="1:8" ht="12.75">
      <c r="A17" s="135" t="s">
        <v>2</v>
      </c>
      <c r="B17" s="136"/>
      <c r="C17" s="134"/>
      <c r="D17" s="134"/>
      <c r="E17" s="134"/>
      <c r="F17" s="137"/>
      <c r="H17" s="1"/>
    </row>
    <row r="18" spans="1:6" ht="12.75" customHeight="1">
      <c r="A18" s="80" t="s">
        <v>31</v>
      </c>
      <c r="B18" s="70" t="s">
        <v>0</v>
      </c>
      <c r="C18" s="69" t="s">
        <v>32</v>
      </c>
      <c r="D18" s="54" t="s">
        <v>33</v>
      </c>
      <c r="E18" s="54" t="s">
        <v>6</v>
      </c>
      <c r="F18" s="81" t="s">
        <v>34</v>
      </c>
    </row>
    <row r="19" spans="1:6" ht="38.25">
      <c r="A19" s="91" t="s">
        <v>44</v>
      </c>
      <c r="B19" s="90" t="s">
        <v>10</v>
      </c>
      <c r="C19" s="57" t="s">
        <v>38</v>
      </c>
      <c r="D19" s="58">
        <v>16</v>
      </c>
      <c r="E19" s="58">
        <f>F19/D19</f>
        <v>5.625</v>
      </c>
      <c r="F19" s="59">
        <v>90</v>
      </c>
    </row>
    <row r="20" spans="1:6" s="62" customFormat="1" ht="25.5">
      <c r="A20" s="82" t="s">
        <v>43</v>
      </c>
      <c r="B20" s="72">
        <v>2</v>
      </c>
      <c r="C20" s="71" t="s">
        <v>39</v>
      </c>
      <c r="D20" s="61">
        <v>45</v>
      </c>
      <c r="E20" s="58">
        <f>F20/D20</f>
        <v>2.888888888888889</v>
      </c>
      <c r="F20" s="83">
        <v>130</v>
      </c>
    </row>
    <row r="21" spans="1:6" s="62" customFormat="1" ht="38.25">
      <c r="A21" s="82" t="s">
        <v>42</v>
      </c>
      <c r="B21" s="72">
        <v>3</v>
      </c>
      <c r="C21" s="71" t="s">
        <v>40</v>
      </c>
      <c r="D21" s="61">
        <v>54</v>
      </c>
      <c r="E21" s="58">
        <f>F21/D21</f>
        <v>3.5185185185185186</v>
      </c>
      <c r="F21" s="83">
        <v>190</v>
      </c>
    </row>
    <row r="22" spans="1:6" s="62" customFormat="1" ht="12.75" customHeight="1">
      <c r="A22" s="138" t="s">
        <v>11</v>
      </c>
      <c r="B22" s="139"/>
      <c r="C22" s="140"/>
      <c r="D22" s="140"/>
      <c r="E22" s="140"/>
      <c r="F22" s="141"/>
    </row>
    <row r="23" spans="1:6" s="62" customFormat="1" ht="25.5">
      <c r="A23" s="82" t="s">
        <v>41</v>
      </c>
      <c r="B23" s="72">
        <v>1</v>
      </c>
      <c r="C23" s="73" t="s">
        <v>45</v>
      </c>
      <c r="D23" s="61">
        <v>31</v>
      </c>
      <c r="E23" s="58">
        <f>F23/D23</f>
        <v>5.483870967741935</v>
      </c>
      <c r="F23" s="83">
        <v>170</v>
      </c>
    </row>
    <row r="24" spans="1:6" s="62" customFormat="1" ht="25.5">
      <c r="A24" s="82" t="s">
        <v>46</v>
      </c>
      <c r="B24" s="72">
        <v>2</v>
      </c>
      <c r="C24" s="73" t="s">
        <v>47</v>
      </c>
      <c r="D24" s="61">
        <v>48</v>
      </c>
      <c r="E24" s="58">
        <f>F24/D24</f>
        <v>3.125</v>
      </c>
      <c r="F24" s="83">
        <v>150</v>
      </c>
    </row>
    <row r="25" spans="1:6" s="62" customFormat="1" ht="25.5">
      <c r="A25" s="82" t="s">
        <v>49</v>
      </c>
      <c r="B25" s="75">
        <v>3</v>
      </c>
      <c r="C25" s="73" t="s">
        <v>48</v>
      </c>
      <c r="D25" s="61">
        <v>66</v>
      </c>
      <c r="E25" s="58">
        <f>F25/D25</f>
        <v>3.787878787878788</v>
      </c>
      <c r="F25" s="83">
        <v>250</v>
      </c>
    </row>
    <row r="26" spans="1:6" s="62" customFormat="1" ht="26.25" thickBot="1">
      <c r="A26" s="84" t="s">
        <v>50</v>
      </c>
      <c r="B26" s="85">
        <v>4</v>
      </c>
      <c r="C26" s="86" t="s">
        <v>51</v>
      </c>
      <c r="D26" s="87">
        <v>82</v>
      </c>
      <c r="E26" s="88">
        <f>F26/D26</f>
        <v>3.658536585365854</v>
      </c>
      <c r="F26" s="89">
        <v>300</v>
      </c>
    </row>
    <row r="27" spans="1:6" ht="12.75">
      <c r="A27" s="74" t="s">
        <v>36</v>
      </c>
      <c r="B27" s="74"/>
      <c r="C27" s="74"/>
      <c r="D27" s="74"/>
      <c r="E27" s="74"/>
      <c r="F27" s="76"/>
    </row>
    <row r="28" spans="1:6" ht="12.75" customHeight="1">
      <c r="A28" s="134" t="s">
        <v>11</v>
      </c>
      <c r="B28" s="134"/>
      <c r="C28" s="134"/>
      <c r="D28" s="134"/>
      <c r="E28" s="134"/>
      <c r="F28" s="134"/>
    </row>
    <row r="29" spans="1:6" ht="12.75">
      <c r="A29" s="56" t="s">
        <v>74</v>
      </c>
      <c r="B29" s="60">
        <v>1</v>
      </c>
      <c r="C29" s="63"/>
      <c r="D29" s="61"/>
      <c r="E29" s="58">
        <v>7.4</v>
      </c>
      <c r="F29" s="59"/>
    </row>
    <row r="30" spans="1:6" ht="12.75">
      <c r="A30" s="56" t="s">
        <v>73</v>
      </c>
      <c r="B30" s="60">
        <v>2</v>
      </c>
      <c r="C30" s="63"/>
      <c r="D30" s="61"/>
      <c r="E30" s="58">
        <v>4.8</v>
      </c>
      <c r="F30" s="59"/>
    </row>
    <row r="31" spans="1:6" ht="13.5" thickBot="1">
      <c r="A31" s="65" t="s">
        <v>72</v>
      </c>
      <c r="B31" s="65">
        <v>3</v>
      </c>
      <c r="C31" s="64"/>
      <c r="D31" s="66"/>
      <c r="E31" s="67">
        <v>2.9</v>
      </c>
      <c r="F31" s="68"/>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sheetData>
  <sheetProtection selectLockedCells="1" selectUnlockedCells="1"/>
  <mergeCells count="6">
    <mergeCell ref="A1:F1"/>
    <mergeCell ref="A3:F3"/>
    <mergeCell ref="A10:F10"/>
    <mergeCell ref="A17:F17"/>
    <mergeCell ref="A22:F22"/>
    <mergeCell ref="A28:F28"/>
  </mergeCells>
  <printOptions/>
  <pageMargins left="0.7875" right="0.7875" top="1.0527777777777778" bottom="1.0527777777777778" header="0.7875" footer="0.7875"/>
  <pageSetup horizontalDpi="300" verticalDpi="300" orientation="portrait" paperSize="9" r:id="rId1"/>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E7" sqref="E7"/>
    </sheetView>
  </sheetViews>
  <sheetFormatPr defaultColWidth="9.140625" defaultRowHeight="12.75"/>
  <cols>
    <col min="1" max="1" width="9.140625" style="1" customWidth="1"/>
    <col min="2"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c r="A1" s="144" t="s">
        <v>12</v>
      </c>
      <c r="B1" s="144"/>
      <c r="C1" s="144"/>
      <c r="D1" s="144"/>
      <c r="E1" s="144"/>
      <c r="F1" s="144"/>
      <c r="G1" s="144"/>
      <c r="H1" s="144"/>
      <c r="I1" s="144"/>
      <c r="J1" s="144"/>
      <c r="K1" s="144"/>
    </row>
    <row r="2" spans="1:11" ht="12.75" customHeight="1">
      <c r="A2" s="142" t="s">
        <v>0</v>
      </c>
      <c r="B2" s="142" t="s">
        <v>1</v>
      </c>
      <c r="C2" s="143" t="s">
        <v>2</v>
      </c>
      <c r="D2" s="143"/>
      <c r="E2" s="143"/>
      <c r="F2" s="143"/>
      <c r="G2" s="143"/>
      <c r="H2" s="143"/>
      <c r="I2" s="143"/>
      <c r="J2" s="143"/>
      <c r="K2" s="143"/>
    </row>
    <row r="3" spans="1:11" ht="12.75">
      <c r="A3" s="142"/>
      <c r="B3" s="142"/>
      <c r="C3" s="145" t="s">
        <v>3</v>
      </c>
      <c r="D3" s="145"/>
      <c r="E3" s="145"/>
      <c r="F3" s="145" t="s">
        <v>4</v>
      </c>
      <c r="G3" s="145"/>
      <c r="H3" s="145"/>
      <c r="I3" s="145" t="s">
        <v>5</v>
      </c>
      <c r="J3" s="145"/>
      <c r="K3" s="145"/>
    </row>
    <row r="4" spans="1:11" ht="39" customHeight="1">
      <c r="A4" s="142"/>
      <c r="B4" s="142"/>
      <c r="C4" s="6" t="s">
        <v>6</v>
      </c>
      <c r="D4" s="6" t="s">
        <v>7</v>
      </c>
      <c r="E4" s="6" t="s">
        <v>8</v>
      </c>
      <c r="F4" s="6" t="s">
        <v>6</v>
      </c>
      <c r="G4" s="6" t="s">
        <v>9</v>
      </c>
      <c r="H4" s="6" t="s">
        <v>8</v>
      </c>
      <c r="I4" s="6" t="s">
        <v>6</v>
      </c>
      <c r="J4" s="6" t="s">
        <v>7</v>
      </c>
      <c r="K4" s="6" t="s">
        <v>8</v>
      </c>
    </row>
    <row r="5" spans="1:11" ht="12.75">
      <c r="A5" s="34" t="s">
        <v>10</v>
      </c>
      <c r="B5" s="35">
        <v>17</v>
      </c>
      <c r="C5" s="18">
        <v>5</v>
      </c>
      <c r="D5" s="18">
        <v>1.45</v>
      </c>
      <c r="E5" s="36">
        <f>C5+D5</f>
        <v>6.45</v>
      </c>
      <c r="F5" s="20">
        <v>3.5</v>
      </c>
      <c r="G5" s="18">
        <v>1.2</v>
      </c>
      <c r="H5" s="36">
        <f>F5+G5</f>
        <v>4.7</v>
      </c>
      <c r="I5" s="21">
        <v>1.5</v>
      </c>
      <c r="J5" s="22">
        <v>0.9</v>
      </c>
      <c r="K5" s="36">
        <f>I5+J5</f>
        <v>2.4</v>
      </c>
    </row>
    <row r="6" spans="1:11" ht="12.75">
      <c r="A6" s="34">
        <v>1</v>
      </c>
      <c r="B6" s="35">
        <v>25</v>
      </c>
      <c r="C6" s="18">
        <v>5.1</v>
      </c>
      <c r="D6" s="18">
        <v>1.5</v>
      </c>
      <c r="E6" s="36">
        <f>C6+D6</f>
        <v>6.6</v>
      </c>
      <c r="F6" s="20">
        <v>3</v>
      </c>
      <c r="G6" s="18">
        <v>1.2</v>
      </c>
      <c r="H6" s="36">
        <f>F6+G6</f>
        <v>4.2</v>
      </c>
      <c r="I6" s="21">
        <v>1.5</v>
      </c>
      <c r="J6" s="22">
        <v>0.9</v>
      </c>
      <c r="K6" s="36">
        <f>I6+J6</f>
        <v>2.4</v>
      </c>
    </row>
    <row r="7" spans="1:11" ht="12.75">
      <c r="A7" s="34">
        <v>2</v>
      </c>
      <c r="B7" s="35">
        <v>40</v>
      </c>
      <c r="C7" s="18">
        <v>4</v>
      </c>
      <c r="D7" s="18">
        <v>1.2</v>
      </c>
      <c r="E7" s="36">
        <f>C7+D7</f>
        <v>5.2</v>
      </c>
      <c r="F7" s="20">
        <v>2.9</v>
      </c>
      <c r="G7" s="18">
        <v>1</v>
      </c>
      <c r="H7" s="36">
        <f>F7+G7</f>
        <v>3.9</v>
      </c>
      <c r="I7" s="21">
        <v>1.3</v>
      </c>
      <c r="J7" s="22">
        <v>0.9</v>
      </c>
      <c r="K7" s="36">
        <f>I7+J7</f>
        <v>2.2</v>
      </c>
    </row>
    <row r="8" spans="1:11" ht="12.75">
      <c r="A8" s="34">
        <v>3</v>
      </c>
      <c r="B8" s="35">
        <v>50</v>
      </c>
      <c r="C8" s="18">
        <v>4</v>
      </c>
      <c r="D8" s="18">
        <v>1.2</v>
      </c>
      <c r="E8" s="36">
        <f>C8+D8</f>
        <v>5.2</v>
      </c>
      <c r="F8" s="20">
        <v>2.6</v>
      </c>
      <c r="G8" s="18">
        <v>1</v>
      </c>
      <c r="H8" s="36">
        <f>F8+G8</f>
        <v>3.6</v>
      </c>
      <c r="I8" s="21">
        <v>1.3</v>
      </c>
      <c r="J8" s="22">
        <v>0.9</v>
      </c>
      <c r="K8" s="36">
        <f>I8+J8</f>
        <v>2.2</v>
      </c>
    </row>
    <row r="9" spans="1:11" ht="12.75">
      <c r="A9" s="34">
        <v>4</v>
      </c>
      <c r="B9" s="35">
        <v>55</v>
      </c>
      <c r="C9" s="18">
        <v>3.5</v>
      </c>
      <c r="D9" s="18">
        <v>1.2</v>
      </c>
      <c r="E9" s="36">
        <f>C9+D9</f>
        <v>4.7</v>
      </c>
      <c r="F9" s="20">
        <v>2.4</v>
      </c>
      <c r="G9" s="18">
        <v>1</v>
      </c>
      <c r="H9" s="36">
        <f>F9+G9</f>
        <v>3.4</v>
      </c>
      <c r="I9" s="21">
        <v>1.3</v>
      </c>
      <c r="J9" s="22">
        <v>0.9</v>
      </c>
      <c r="K9" s="36">
        <f>I9+J9</f>
        <v>2.2</v>
      </c>
    </row>
    <row r="10" spans="1:11" ht="12.75">
      <c r="A10" s="31"/>
      <c r="B10" s="32"/>
      <c r="C10" s="32"/>
      <c r="D10" s="32"/>
      <c r="E10" s="32"/>
      <c r="F10" s="32"/>
      <c r="G10" s="32"/>
      <c r="H10" s="32"/>
      <c r="I10" s="32"/>
      <c r="J10" s="32"/>
      <c r="K10" s="32"/>
    </row>
    <row r="12" spans="1:5" ht="12.75" customHeight="1">
      <c r="A12" s="142" t="s">
        <v>0</v>
      </c>
      <c r="B12" s="142" t="s">
        <v>1</v>
      </c>
      <c r="C12" s="143" t="s">
        <v>11</v>
      </c>
      <c r="D12" s="143"/>
      <c r="E12" s="143"/>
    </row>
    <row r="13" spans="1:10" ht="39" customHeight="1">
      <c r="A13" s="142"/>
      <c r="B13" s="142"/>
      <c r="C13" s="6" t="s">
        <v>6</v>
      </c>
      <c r="D13" s="6" t="s">
        <v>7</v>
      </c>
      <c r="E13" s="6" t="s">
        <v>8</v>
      </c>
      <c r="I13" s="32"/>
      <c r="J13" s="32"/>
    </row>
    <row r="14" spans="1:10" ht="12.75">
      <c r="A14" s="34" t="s">
        <v>10</v>
      </c>
      <c r="B14" s="35">
        <v>20</v>
      </c>
      <c r="C14" s="18">
        <v>4.8</v>
      </c>
      <c r="D14" s="18">
        <v>2.7</v>
      </c>
      <c r="E14" s="36">
        <f>C14+D14</f>
        <v>7.5</v>
      </c>
      <c r="I14" s="32"/>
      <c r="J14" s="32"/>
    </row>
    <row r="15" spans="1:10" ht="12.75">
      <c r="A15" s="34">
        <v>1</v>
      </c>
      <c r="B15" s="35">
        <v>30</v>
      </c>
      <c r="C15" s="18">
        <v>4.3</v>
      </c>
      <c r="D15" s="18">
        <v>2.6</v>
      </c>
      <c r="E15" s="36">
        <f>C15+D15</f>
        <v>6.9</v>
      </c>
      <c r="I15" s="32"/>
      <c r="J15" s="32"/>
    </row>
    <row r="16" spans="1:10" ht="12.75">
      <c r="A16" s="34">
        <v>2</v>
      </c>
      <c r="B16" s="35">
        <v>42</v>
      </c>
      <c r="C16" s="18">
        <v>4.8</v>
      </c>
      <c r="D16" s="18">
        <v>2.8</v>
      </c>
      <c r="E16" s="36">
        <f>C16+D16</f>
        <v>7.6</v>
      </c>
      <c r="I16" s="32"/>
      <c r="J16" s="32"/>
    </row>
    <row r="17" spans="1:10" ht="12.75">
      <c r="A17" s="34">
        <v>3</v>
      </c>
      <c r="B17" s="35">
        <v>62</v>
      </c>
      <c r="C17" s="18">
        <v>3.8</v>
      </c>
      <c r="D17" s="18">
        <v>2.8</v>
      </c>
      <c r="E17" s="36">
        <f>C17+D17</f>
        <v>6.6</v>
      </c>
      <c r="I17" s="32"/>
      <c r="J17" s="32"/>
    </row>
    <row r="18" spans="1:10" ht="12.75">
      <c r="A18" s="34">
        <v>4</v>
      </c>
      <c r="B18" s="35">
        <v>72</v>
      </c>
      <c r="C18" s="18">
        <v>3.2</v>
      </c>
      <c r="D18" s="18">
        <v>2.8</v>
      </c>
      <c r="E18" s="36">
        <f>C18+D18</f>
        <v>6</v>
      </c>
      <c r="I18" s="32"/>
      <c r="J18" s="32"/>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A2" sqref="A2:A4"/>
    </sheetView>
  </sheetViews>
  <sheetFormatPr defaultColWidth="9.140625" defaultRowHeight="12.75"/>
  <cols>
    <col min="1" max="1" width="9.140625" style="1" customWidth="1"/>
    <col min="2"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thickBot="1">
      <c r="A1" s="131" t="s">
        <v>12</v>
      </c>
      <c r="B1" s="131"/>
      <c r="C1" s="131"/>
      <c r="D1" s="131"/>
      <c r="E1" s="131"/>
      <c r="F1" s="131"/>
      <c r="G1" s="131"/>
      <c r="H1" s="131"/>
      <c r="I1" s="131"/>
      <c r="J1" s="131"/>
      <c r="K1" s="131"/>
    </row>
    <row r="2" spans="1:11" ht="12.75" customHeight="1" thickBot="1">
      <c r="A2" s="128" t="s">
        <v>0</v>
      </c>
      <c r="B2" s="129" t="s">
        <v>1</v>
      </c>
      <c r="C2" s="130" t="s">
        <v>2</v>
      </c>
      <c r="D2" s="130"/>
      <c r="E2" s="130"/>
      <c r="F2" s="130"/>
      <c r="G2" s="130"/>
      <c r="H2" s="130"/>
      <c r="I2" s="130"/>
      <c r="J2" s="130"/>
      <c r="K2" s="130"/>
    </row>
    <row r="3" spans="1:11" ht="13.5" thickBot="1">
      <c r="A3" s="128"/>
      <c r="B3" s="129"/>
      <c r="C3" s="132" t="s">
        <v>3</v>
      </c>
      <c r="D3" s="132"/>
      <c r="E3" s="132"/>
      <c r="F3" s="132" t="s">
        <v>4</v>
      </c>
      <c r="G3" s="132"/>
      <c r="H3" s="132"/>
      <c r="I3" s="132" t="s">
        <v>5</v>
      </c>
      <c r="J3" s="132"/>
      <c r="K3" s="132"/>
    </row>
    <row r="4" spans="1:11" ht="39" customHeight="1" thickBot="1">
      <c r="A4" s="128"/>
      <c r="B4" s="129"/>
      <c r="C4" s="5" t="s">
        <v>6</v>
      </c>
      <c r="D4" s="6" t="s">
        <v>7</v>
      </c>
      <c r="E4" s="7" t="s">
        <v>8</v>
      </c>
      <c r="F4" s="5" t="s">
        <v>6</v>
      </c>
      <c r="G4" s="6" t="s">
        <v>9</v>
      </c>
      <c r="H4" s="7" t="s">
        <v>8</v>
      </c>
      <c r="I4" s="5" t="s">
        <v>6</v>
      </c>
      <c r="J4" s="6" t="s">
        <v>7</v>
      </c>
      <c r="K4" s="7" t="s">
        <v>8</v>
      </c>
    </row>
    <row r="5" spans="1:11" ht="12.75">
      <c r="A5" s="4" t="s">
        <v>10</v>
      </c>
      <c r="B5" s="37">
        <v>16.49</v>
      </c>
      <c r="C5" s="38">
        <v>7.49</v>
      </c>
      <c r="D5" s="10"/>
      <c r="E5" s="11">
        <f>C5+D5</f>
        <v>7.49</v>
      </c>
      <c r="F5" s="39">
        <v>6.7</v>
      </c>
      <c r="G5" s="40"/>
      <c r="H5" s="11">
        <f>F5+G5</f>
        <v>6.7</v>
      </c>
      <c r="I5" s="13">
        <v>2.5</v>
      </c>
      <c r="J5" s="14"/>
      <c r="K5" s="11">
        <f>I5+J5</f>
        <v>2.5</v>
      </c>
    </row>
    <row r="6" spans="1:11" ht="12.75">
      <c r="A6" s="15">
        <v>1</v>
      </c>
      <c r="B6" s="41">
        <v>26.8</v>
      </c>
      <c r="C6" s="42">
        <v>5.1</v>
      </c>
      <c r="D6" s="18"/>
      <c r="E6" s="19">
        <f>C6+D6</f>
        <v>5.1</v>
      </c>
      <c r="F6" s="43">
        <v>4.52</v>
      </c>
      <c r="G6" s="44"/>
      <c r="H6" s="19">
        <f>F6+G6</f>
        <v>4.52</v>
      </c>
      <c r="I6" s="21"/>
      <c r="J6" s="22"/>
      <c r="K6" s="19">
        <f>I6+J6</f>
        <v>0</v>
      </c>
    </row>
    <row r="7" spans="1:11" ht="12.75">
      <c r="A7" s="15">
        <v>2</v>
      </c>
      <c r="B7" s="41">
        <v>41.95</v>
      </c>
      <c r="C7" s="42">
        <v>5.09</v>
      </c>
      <c r="D7" s="18"/>
      <c r="E7" s="19">
        <f>C7+D7</f>
        <v>5.09</v>
      </c>
      <c r="F7" s="43">
        <v>2.94</v>
      </c>
      <c r="G7" s="44"/>
      <c r="H7" s="19">
        <f>F7+G7</f>
        <v>2.94</v>
      </c>
      <c r="I7" s="21"/>
      <c r="J7" s="22"/>
      <c r="K7" s="19">
        <f>I7+J7</f>
        <v>0</v>
      </c>
    </row>
    <row r="8" spans="1:11" ht="12.75">
      <c r="A8" s="15">
        <v>3</v>
      </c>
      <c r="B8" s="41">
        <v>61.02</v>
      </c>
      <c r="C8" s="42">
        <v>4.07</v>
      </c>
      <c r="D8" s="18"/>
      <c r="E8" s="19">
        <f>C8+D8</f>
        <v>4.07</v>
      </c>
      <c r="F8" s="43"/>
      <c r="G8" s="44"/>
      <c r="H8" s="19">
        <f>F8+G8</f>
        <v>0</v>
      </c>
      <c r="I8" s="21"/>
      <c r="J8" s="22"/>
      <c r="K8" s="19">
        <f>I8+J8</f>
        <v>0</v>
      </c>
    </row>
    <row r="9" spans="1:11" ht="13.5" thickBot="1">
      <c r="A9" s="23">
        <v>4</v>
      </c>
      <c r="B9" s="45">
        <v>80.83</v>
      </c>
      <c r="C9" s="46">
        <v>4.32</v>
      </c>
      <c r="D9" s="26"/>
      <c r="E9" s="27">
        <f>C9+D9</f>
        <v>4.32</v>
      </c>
      <c r="F9" s="47"/>
      <c r="G9" s="48"/>
      <c r="H9" s="27">
        <f>F9+G9</f>
        <v>0</v>
      </c>
      <c r="I9" s="29"/>
      <c r="J9" s="30"/>
      <c r="K9" s="27">
        <f>I9+J9</f>
        <v>0</v>
      </c>
    </row>
    <row r="10" spans="1:11" ht="12.75">
      <c r="A10" s="31"/>
      <c r="B10" s="32"/>
      <c r="C10" s="32"/>
      <c r="D10" s="32"/>
      <c r="E10" s="32"/>
      <c r="F10" s="32"/>
      <c r="G10" s="32"/>
      <c r="H10" s="32"/>
      <c r="I10" s="32"/>
      <c r="J10" s="32"/>
      <c r="K10" s="32"/>
    </row>
    <row r="12" spans="1:5" ht="12.75" customHeight="1" thickBot="1">
      <c r="A12" s="128" t="s">
        <v>0</v>
      </c>
      <c r="B12" s="129" t="s">
        <v>1</v>
      </c>
      <c r="C12" s="130" t="s">
        <v>11</v>
      </c>
      <c r="D12" s="130"/>
      <c r="E12" s="130"/>
    </row>
    <row r="13" spans="1:10" ht="39" customHeight="1" thickBot="1">
      <c r="A13" s="128"/>
      <c r="B13" s="129"/>
      <c r="C13" s="2" t="s">
        <v>6</v>
      </c>
      <c r="D13" s="33" t="s">
        <v>7</v>
      </c>
      <c r="E13" s="3" t="s">
        <v>8</v>
      </c>
      <c r="I13" s="32"/>
      <c r="J13" s="32"/>
    </row>
    <row r="14" spans="1:10" ht="12.75">
      <c r="A14" s="4" t="s">
        <v>10</v>
      </c>
      <c r="B14" s="37">
        <v>17.8</v>
      </c>
      <c r="C14" s="38">
        <v>7.4</v>
      </c>
      <c r="D14" s="10"/>
      <c r="E14" s="11">
        <f>C14+D14</f>
        <v>7.4</v>
      </c>
      <c r="G14" s="49" t="s">
        <v>13</v>
      </c>
      <c r="I14" s="32"/>
      <c r="J14" s="32"/>
    </row>
    <row r="15" spans="1:10" ht="12.75">
      <c r="A15" s="15">
        <v>1</v>
      </c>
      <c r="B15" s="41">
        <v>31.83</v>
      </c>
      <c r="C15" s="42">
        <v>6.53</v>
      </c>
      <c r="D15" s="18"/>
      <c r="E15" s="19">
        <f>C15+D15</f>
        <v>6.53</v>
      </c>
      <c r="G15" s="49" t="s">
        <v>14</v>
      </c>
      <c r="I15" s="32"/>
      <c r="J15" s="32"/>
    </row>
    <row r="16" spans="1:10" ht="12.75">
      <c r="A16" s="15">
        <v>2</v>
      </c>
      <c r="B16" s="41">
        <v>45.96</v>
      </c>
      <c r="C16" s="42">
        <v>5.32</v>
      </c>
      <c r="D16" s="18"/>
      <c r="E16" s="19">
        <f>C16+D16</f>
        <v>5.32</v>
      </c>
      <c r="G16" s="1" t="s">
        <v>15</v>
      </c>
      <c r="I16" s="32"/>
      <c r="J16" s="32"/>
    </row>
    <row r="17" spans="1:10" ht="12.75">
      <c r="A17" s="15">
        <v>3</v>
      </c>
      <c r="B17" s="41">
        <v>64.29</v>
      </c>
      <c r="C17" s="42">
        <v>4.78</v>
      </c>
      <c r="D17" s="18"/>
      <c r="E17" s="19">
        <f>C17+D17</f>
        <v>4.78</v>
      </c>
      <c r="G17" s="1" t="s">
        <v>16</v>
      </c>
      <c r="I17" s="32"/>
      <c r="J17" s="32"/>
    </row>
    <row r="18" spans="1:10" ht="13.5" thickBot="1">
      <c r="A18" s="23">
        <v>4</v>
      </c>
      <c r="B18" s="45">
        <v>105.4</v>
      </c>
      <c r="C18" s="46">
        <v>3.25</v>
      </c>
      <c r="D18" s="26"/>
      <c r="E18" s="27">
        <f>C18+D18</f>
        <v>3.25</v>
      </c>
      <c r="G18" s="1" t="s">
        <v>17</v>
      </c>
      <c r="I18" s="32"/>
      <c r="J18" s="32"/>
    </row>
    <row r="19" ht="12.75">
      <c r="G19" s="49" t="s">
        <v>18</v>
      </c>
    </row>
    <row r="21" spans="1:4" ht="12.75">
      <c r="A21" s="49" t="s">
        <v>19</v>
      </c>
      <c r="B21" s="49"/>
      <c r="C21" s="49"/>
      <c r="D21" s="49"/>
    </row>
    <row r="22" spans="1:4" ht="12.75">
      <c r="A22" s="49"/>
      <c r="B22" s="49"/>
      <c r="C22" s="49"/>
      <c r="D22" s="49"/>
    </row>
    <row r="23" spans="1:4" ht="12.75">
      <c r="A23" s="49" t="s">
        <v>20</v>
      </c>
      <c r="B23" s="49"/>
      <c r="C23" s="49"/>
      <c r="D23" s="49"/>
    </row>
    <row r="24" spans="1:4" ht="12.75">
      <c r="A24" s="49" t="s">
        <v>21</v>
      </c>
      <c r="B24" s="49"/>
      <c r="C24" s="49"/>
      <c r="D24" s="49"/>
    </row>
    <row r="25" spans="1:4" ht="12.75">
      <c r="A25" s="49" t="s">
        <v>22</v>
      </c>
      <c r="B25" s="49"/>
      <c r="C25" s="49"/>
      <c r="D25" s="49"/>
    </row>
    <row r="26" spans="1:4" ht="12.75">
      <c r="A26" s="49" t="s">
        <v>23</v>
      </c>
      <c r="B26" s="49"/>
      <c r="C26" s="49"/>
      <c r="D26" s="49"/>
    </row>
    <row r="27" spans="1:4" ht="12.75">
      <c r="A27" s="49" t="s">
        <v>24</v>
      </c>
      <c r="B27" s="49"/>
      <c r="C27" s="49"/>
      <c r="D27" s="49"/>
    </row>
    <row r="28" spans="1:4" ht="12.75">
      <c r="A28" s="49" t="s">
        <v>25</v>
      </c>
      <c r="B28" s="49"/>
      <c r="C28" s="49"/>
      <c r="D28" s="49"/>
    </row>
    <row r="29" spans="1:4" ht="12.75">
      <c r="A29" s="49" t="s">
        <v>26</v>
      </c>
      <c r="B29" s="49"/>
      <c r="C29" s="49"/>
      <c r="D29" s="49"/>
    </row>
    <row r="30" spans="1:4" ht="12.75">
      <c r="A30" s="49" t="s">
        <v>27</v>
      </c>
      <c r="B30" s="49"/>
      <c r="C30" s="49"/>
      <c r="D30" s="49"/>
    </row>
    <row r="31" spans="1:4" ht="12.75">
      <c r="A31" s="49" t="s">
        <v>28</v>
      </c>
      <c r="B31" s="49"/>
      <c r="C31" s="49"/>
      <c r="D31" s="49"/>
    </row>
    <row r="32" ht="12.75">
      <c r="A32" s="1" t="s">
        <v>29</v>
      </c>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scale="97" r:id="rId1"/>
</worksheet>
</file>

<file path=xl/worksheets/sheet7.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D19" sqref="D19"/>
    </sheetView>
  </sheetViews>
  <sheetFormatPr defaultColWidth="9.140625" defaultRowHeight="12.75"/>
  <cols>
    <col min="1" max="1" width="9.140625" style="1" customWidth="1"/>
    <col min="2"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thickBot="1">
      <c r="A1" s="131" t="s">
        <v>12</v>
      </c>
      <c r="B1" s="131"/>
      <c r="C1" s="131"/>
      <c r="D1" s="131"/>
      <c r="E1" s="131"/>
      <c r="F1" s="131"/>
      <c r="G1" s="131"/>
      <c r="H1" s="131"/>
      <c r="I1" s="131"/>
      <c r="J1" s="131"/>
      <c r="K1" s="131"/>
    </row>
    <row r="2" spans="1:11" ht="12.75" customHeight="1" thickBot="1">
      <c r="A2" s="128" t="s">
        <v>0</v>
      </c>
      <c r="B2" s="129" t="s">
        <v>1</v>
      </c>
      <c r="C2" s="130" t="s">
        <v>2</v>
      </c>
      <c r="D2" s="130"/>
      <c r="E2" s="130"/>
      <c r="F2" s="130"/>
      <c r="G2" s="130"/>
      <c r="H2" s="130"/>
      <c r="I2" s="130"/>
      <c r="J2" s="130"/>
      <c r="K2" s="130"/>
    </row>
    <row r="3" spans="1:11" ht="13.5" thickBot="1">
      <c r="A3" s="128"/>
      <c r="B3" s="129"/>
      <c r="C3" s="132" t="s">
        <v>3</v>
      </c>
      <c r="D3" s="132"/>
      <c r="E3" s="132"/>
      <c r="F3" s="132" t="s">
        <v>4</v>
      </c>
      <c r="G3" s="132"/>
      <c r="H3" s="132"/>
      <c r="I3" s="132" t="s">
        <v>5</v>
      </c>
      <c r="J3" s="132"/>
      <c r="K3" s="132"/>
    </row>
    <row r="4" spans="1:11" ht="39" customHeight="1" thickBot="1">
      <c r="A4" s="128"/>
      <c r="B4" s="129"/>
      <c r="C4" s="5" t="s">
        <v>6</v>
      </c>
      <c r="D4" s="6" t="s">
        <v>7</v>
      </c>
      <c r="E4" s="7" t="s">
        <v>8</v>
      </c>
      <c r="F4" s="5" t="s">
        <v>6</v>
      </c>
      <c r="G4" s="6" t="s">
        <v>9</v>
      </c>
      <c r="H4" s="7" t="s">
        <v>8</v>
      </c>
      <c r="I4" s="5" t="s">
        <v>6</v>
      </c>
      <c r="J4" s="6" t="s">
        <v>7</v>
      </c>
      <c r="K4" s="7" t="s">
        <v>8</v>
      </c>
    </row>
    <row r="5" spans="1:11" ht="12.75">
      <c r="A5" s="4" t="s">
        <v>10</v>
      </c>
      <c r="B5" s="8">
        <v>15</v>
      </c>
      <c r="C5" s="9">
        <v>6</v>
      </c>
      <c r="D5" s="10">
        <v>1.5</v>
      </c>
      <c r="E5" s="11">
        <f>C5+D5</f>
        <v>7.5</v>
      </c>
      <c r="F5" s="12">
        <v>5.2</v>
      </c>
      <c r="G5" s="10">
        <v>1.2</v>
      </c>
      <c r="H5" s="11">
        <f>F5+G5</f>
        <v>6.4</v>
      </c>
      <c r="I5" s="13"/>
      <c r="J5" s="14"/>
      <c r="K5" s="11">
        <f>I5+J5</f>
        <v>0</v>
      </c>
    </row>
    <row r="6" spans="1:11" ht="12.75">
      <c r="A6" s="15">
        <v>1</v>
      </c>
      <c r="B6" s="16">
        <v>28</v>
      </c>
      <c r="C6" s="17">
        <v>4.5</v>
      </c>
      <c r="D6" s="18">
        <v>1.8</v>
      </c>
      <c r="E6" s="19">
        <f>C6+D6</f>
        <v>6.3</v>
      </c>
      <c r="F6" s="20">
        <v>4.3</v>
      </c>
      <c r="G6" s="18">
        <v>1.4</v>
      </c>
      <c r="H6" s="19">
        <f>F6+G6</f>
        <v>5.699999999999999</v>
      </c>
      <c r="I6" s="21"/>
      <c r="J6" s="22"/>
      <c r="K6" s="19">
        <f>I6+J6</f>
        <v>0</v>
      </c>
    </row>
    <row r="7" spans="1:11" ht="12.75">
      <c r="A7" s="15">
        <v>2</v>
      </c>
      <c r="B7" s="16">
        <v>45</v>
      </c>
      <c r="C7" s="17">
        <v>4</v>
      </c>
      <c r="D7" s="18">
        <v>2</v>
      </c>
      <c r="E7" s="19">
        <f>C7+D7</f>
        <v>6</v>
      </c>
      <c r="F7" s="20">
        <v>3.5</v>
      </c>
      <c r="G7" s="18">
        <v>1.5</v>
      </c>
      <c r="H7" s="19">
        <f>F7+G7</f>
        <v>5</v>
      </c>
      <c r="I7" s="21"/>
      <c r="J7" s="22"/>
      <c r="K7" s="19">
        <f>I7+J7</f>
        <v>0</v>
      </c>
    </row>
    <row r="8" spans="1:11" ht="12.75">
      <c r="A8" s="15">
        <v>3</v>
      </c>
      <c r="B8" s="16">
        <v>60</v>
      </c>
      <c r="C8" s="17">
        <v>3.8</v>
      </c>
      <c r="D8" s="18">
        <v>2</v>
      </c>
      <c r="E8" s="19">
        <f>C8+D8</f>
        <v>5.8</v>
      </c>
      <c r="F8" s="20">
        <v>3.5</v>
      </c>
      <c r="G8" s="18">
        <v>1.4</v>
      </c>
      <c r="H8" s="19">
        <f>F8+G8</f>
        <v>4.9</v>
      </c>
      <c r="I8" s="21"/>
      <c r="J8" s="22"/>
      <c r="K8" s="19">
        <f>I8+J8</f>
        <v>0</v>
      </c>
    </row>
    <row r="9" spans="1:11" ht="13.5" thickBot="1">
      <c r="A9" s="23">
        <v>4</v>
      </c>
      <c r="B9" s="24">
        <v>72</v>
      </c>
      <c r="C9" s="25">
        <v>3.8</v>
      </c>
      <c r="D9" s="26">
        <v>2</v>
      </c>
      <c r="E9" s="27">
        <f>C9+D9</f>
        <v>5.8</v>
      </c>
      <c r="F9" s="28">
        <v>3.5</v>
      </c>
      <c r="G9" s="26">
        <v>1.4</v>
      </c>
      <c r="H9" s="27">
        <f>F9+G9</f>
        <v>4.9</v>
      </c>
      <c r="I9" s="29"/>
      <c r="J9" s="30"/>
      <c r="K9" s="27">
        <f>I9+J9</f>
        <v>0</v>
      </c>
    </row>
    <row r="10" spans="1:11" ht="12.75">
      <c r="A10" s="31"/>
      <c r="B10" s="32"/>
      <c r="C10" s="32"/>
      <c r="D10" s="32"/>
      <c r="E10" s="32"/>
      <c r="F10" s="32"/>
      <c r="G10" s="32"/>
      <c r="H10" s="32"/>
      <c r="I10" s="32"/>
      <c r="J10" s="32"/>
      <c r="K10" s="32"/>
    </row>
    <row r="12" spans="1:5" ht="12.75" customHeight="1" thickBot="1">
      <c r="A12" s="128" t="s">
        <v>0</v>
      </c>
      <c r="B12" s="129" t="s">
        <v>1</v>
      </c>
      <c r="C12" s="130" t="s">
        <v>11</v>
      </c>
      <c r="D12" s="130"/>
      <c r="E12" s="130"/>
    </row>
    <row r="13" spans="1:10" ht="39" customHeight="1" thickBot="1">
      <c r="A13" s="128"/>
      <c r="B13" s="129"/>
      <c r="C13" s="2" t="s">
        <v>6</v>
      </c>
      <c r="D13" s="33" t="s">
        <v>7</v>
      </c>
      <c r="E13" s="3" t="s">
        <v>8</v>
      </c>
      <c r="I13" s="32"/>
      <c r="J13" s="32"/>
    </row>
    <row r="14" spans="1:10" ht="12.75">
      <c r="A14" s="4" t="s">
        <v>10</v>
      </c>
      <c r="B14" s="8">
        <v>15</v>
      </c>
      <c r="C14" s="9">
        <v>6.5</v>
      </c>
      <c r="D14" s="10">
        <v>3.2</v>
      </c>
      <c r="E14" s="11">
        <f>C14+D14</f>
        <v>9.7</v>
      </c>
      <c r="I14" s="32"/>
      <c r="J14" s="32"/>
    </row>
    <row r="15" spans="1:10" ht="12.75">
      <c r="A15" s="15">
        <v>1</v>
      </c>
      <c r="B15" s="16">
        <v>30</v>
      </c>
      <c r="C15" s="17">
        <v>5</v>
      </c>
      <c r="D15" s="18">
        <v>3</v>
      </c>
      <c r="E15" s="19">
        <f>C15+D15</f>
        <v>8</v>
      </c>
      <c r="I15" s="32"/>
      <c r="J15" s="32"/>
    </row>
    <row r="16" spans="1:10" ht="12.75">
      <c r="A16" s="15">
        <v>2</v>
      </c>
      <c r="B16" s="16">
        <v>45</v>
      </c>
      <c r="C16" s="17">
        <v>4</v>
      </c>
      <c r="D16" s="18">
        <v>2.6</v>
      </c>
      <c r="E16" s="19">
        <f>C16+D16</f>
        <v>6.6</v>
      </c>
      <c r="I16" s="32"/>
      <c r="J16" s="32"/>
    </row>
    <row r="17" spans="1:10" ht="12.75">
      <c r="A17" s="15">
        <v>3</v>
      </c>
      <c r="B17" s="16">
        <v>60</v>
      </c>
      <c r="C17" s="17">
        <v>3.8</v>
      </c>
      <c r="D17" s="18">
        <v>2.5</v>
      </c>
      <c r="E17" s="19">
        <f>C17+D17</f>
        <v>6.3</v>
      </c>
      <c r="I17" s="32"/>
      <c r="J17" s="32"/>
    </row>
    <row r="18" spans="1:10" ht="13.5" thickBot="1">
      <c r="A18" s="23">
        <v>4</v>
      </c>
      <c r="B18" s="24">
        <v>72</v>
      </c>
      <c r="C18" s="25">
        <v>3.6</v>
      </c>
      <c r="D18" s="26">
        <v>2.5</v>
      </c>
      <c r="E18" s="27">
        <f>C18+D18</f>
        <v>6.1</v>
      </c>
      <c r="I18" s="32"/>
      <c r="J18" s="32"/>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Kaspar</cp:lastModifiedBy>
  <dcterms:modified xsi:type="dcterms:W3CDTF">2012-05-29T11:36:57Z</dcterms:modified>
  <cp:category/>
  <cp:version/>
  <cp:contentType/>
  <cp:contentStatus/>
</cp:coreProperties>
</file>