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rtulv\failid\TartuLV\3_Kants\VPT\Projektid\_Arhiiv\Lõpetatud\Variku Kooli rek\"/>
    </mc:Choice>
  </mc:AlternateContent>
  <bookViews>
    <workbookView xWindow="0" yWindow="0" windowWidth="19200" windowHeight="6300"/>
  </bookViews>
  <sheets>
    <sheet name="HL muudatused" sheetId="2" r:id="rId1"/>
  </sheets>
  <externalReferences>
    <externalReference r:id="rId2"/>
    <externalReference r:id="rId3"/>
  </externalReferences>
  <definedNames>
    <definedName name="_xlnm._FilterDatabase" localSheetId="0" hidden="1">'HL muudatused'!$A$3:$F$3</definedName>
    <definedName name="aeg">[1]platsikulud!$C$2</definedName>
    <definedName name="hind">[2]platsikulud!$C$2</definedName>
    <definedName name="kestvus">[1]platsikulud!$C$3</definedName>
    <definedName name="kestvus2">[1]platsikulud!$G$7</definedName>
  </definedNames>
  <calcPr calcId="162913"/>
</workbook>
</file>

<file path=xl/calcChain.xml><?xml version="1.0" encoding="utf-8"?>
<calcChain xmlns="http://schemas.openxmlformats.org/spreadsheetml/2006/main">
  <c r="E11" i="2" l="1"/>
  <c r="E20" i="2"/>
  <c r="E22" i="2"/>
  <c r="E23" i="2"/>
  <c r="E24" i="2"/>
</calcChain>
</file>

<file path=xl/sharedStrings.xml><?xml version="1.0" encoding="utf-8"?>
<sst xmlns="http://schemas.openxmlformats.org/spreadsheetml/2006/main" count="81" uniqueCount="81">
  <si>
    <t xml:space="preserve">1 Kõnniteeäärekivi lammutamine
ning utiliseerimine(ligipääsu pole) jm 41,00 
2 Uue äärekivi paigaldus koos
alustetööga m2 38,00 
3 Ettevalmistus ja taastamis tööd m2 82,00 
4 Asfalteerimine m2 82,00 
5 Sõiduteeäärekivi jm 35,00 
6 Alused (kaeve, liiv, killustik) m2 93,00 </t>
  </si>
  <si>
    <t>Tehnilises kirjelduses lõppesid jalgpalliplatsi äärne asfalttee ebaloogiliselt, kuna ei olnud välja ehitatud staadioniprojekti. Selleks et jalgtee kokku viia parklasse oli vaja tellida järgnevad ehitustööd. Lisaks oli vajalik teha muudatustöö jalgpalli platsi ja tänava osa vahel, kuna projektid omavahel ei kattunud.</t>
  </si>
  <si>
    <t>Muudatustöö kokkulepe nr 22</t>
  </si>
  <si>
    <t>1 Võrgulüliti 1 - Aruba 2930F 48G 4SFP+ Switch tk 5,00 
2 Võrgulüliti 2 - Aruba 2930F 48G PoE+ 4SFP+ Switch tk 8,00</t>
  </si>
  <si>
    <t>Ehitustööde hankes ei olnud arvutivõrgu switche. Et saada arvutivõrk toimima, ning et saaks hakata aktiivseadmeid paigaldama, on vajalik paigaldada kogu maja peale täiendavalt 13 võrgulülitit.</t>
  </si>
  <si>
    <t>Muudatustöö kokkulepe nr 21</t>
  </si>
  <si>
    <t>1 Materjal B klassi kasevineer 1525x3050x9mm plaadid tk 110,00 
2 Freesimine kompl 1,00 
3 Lihvimine ja lakkimine kompl 1,00 
4 Kinnitusvahendid ja tõstuk ning paigaldus kompl 1,00 
5 Transpiort kompl 1,00</t>
  </si>
  <si>
    <t>Tellija soovil paigaldatakse täiendavalt vineerist sisekujunduselemente sandwich paneelide kaitseks spordisaali sisepinnale, et ekspluatatsioon oleks võimla pikemaajaliselt korrektne.</t>
  </si>
  <si>
    <t>Muudatustöö kokkulepe nr 20</t>
  </si>
  <si>
    <t>1 Parkla alla jäänud kaabli ümber tõstmine kompl 1,00</t>
  </si>
  <si>
    <t>Tehnilises kirjelduses oli jäänud märkimata parkla aluse maakaabli ümbertõstmine. Parkla ehitamise käigus ei saanud jätta seda olemasolevale kohale, sest kõrgusmärgid läksid sügavamale kui kaabli ohutuskuja. Seetõttu oli vajalik kaabel ümber tõsta.</t>
  </si>
  <si>
    <t>Muudatustöö kokkulepe nr 19</t>
  </si>
  <si>
    <t>1 Projekti järgne asfalt AC8 Surf m2 - 1 293,00 
2 Dreeniv asfalt PA12 m2 1 293,00</t>
  </si>
  <si>
    <t>Tehnilise kirjelduse kohaselt oli ette nähtud korvpalliplatsi katte alla vett mitteläbilaskev asfalt. Selleks, et saaks väljaku teha korrektselt 0-kalletega, ning et ka vesi nimetatud väljakule peale ei jääks, tuleb nimetatud asfaldimark välja vahetada vettläbilaskva asfaldiga.</t>
  </si>
  <si>
    <t>Muudatustöö kokkulepe nr 18</t>
  </si>
  <si>
    <t>1 Vanade ventšahtide lammutusest tekkinud
vahelae osad m3 17,90 
2 Šahti vähenemisest tekkinud vahelae osa m3 1 ,90</t>
  </si>
  <si>
    <t>Tehnilises kirjelduses olid näidatud mõned seinad lammutatavatena. Tegelikkuses oli tegu ventšahtidega, mis ei toetanud põrandale vaid kulgesid läbi kogu maja katusest kuni keldrini. Sellega seoses tekkisid avad vahelaepaneelidesse, mis tuli uuesti täis valada. Tegemist oli täiendava mahuga, mida Töövõtja ei saanud ette näha</t>
  </si>
  <si>
    <t>Muudatustöö kokkulepe nr 17</t>
  </si>
  <si>
    <t>1 Suitsuluukide lmajaam kompl 1,00 
2 Kaabeldus kompl 1,00</t>
  </si>
  <si>
    <t>Hankija soovib paigaldada täiendavalt suitsuluukidele ilmajaama, et suviste jahutuste korral sajuvihmade korral sulguksid luugid automaatselt.</t>
  </si>
  <si>
    <t>Muudatustöö kokkulepe nr 16</t>
  </si>
  <si>
    <t>1 Ventilatsioonikambri kätepesu valamute
lisamine tk 3,00 
2 Õpetaja ruumi kätepesu valamu lisamine
(keraamiline ) tk 1 ,00</t>
  </si>
  <si>
    <t>Hankija soovib paigaldada täiendavad valamud ventilatsioonikambritesse, et ventilatsiooniseadmete hoolduse käigus oleks hooldajatel võimalik kiiresti käed puhtaks pesta. Tehnilises kirjelduses oli märkimata kehalise
kasvatuse õpetaja pesuruumi valamu.</t>
  </si>
  <si>
    <t>Muudatustöö kokkulepe nr 15</t>
  </si>
  <si>
    <t>1 Ventilatsioonikambri PP järgne ühepoolne uks tk - 3 ,00 
2 Muudatuse kohane kahepoolne uks (laius 1800mm) tk 3 ,00 
3 Spordisaali ärajäävad puituksed tk - 4 ,00 
4 Spordisaali lisanduvad EI uksed tk 4 ,00 
5 EI uste lukustuse muudatus tk 4 ,00 
Ukse ava laiemaks lõikamine ja siilluse paigaldus tk 1 ,00
7 Täiendava ukseava tegemine õppehoone ventilatsioonikambri välisseina tk 1 ,00
8. Muudatuse kohane kahepoolne uks (laius 1200mm) tk 1 ,00</t>
  </si>
  <si>
    <t>Tehnilises kirjelduses olid ventilatsioonikambrite teenindamiseks ette nähtud ühepoolsed uksed. Selleks et ventilatsioonikambrites paiknevaid seadmeid oleks parem teenindada ning hoolduse käigus erinevaid
seadmeid või nende osasid asendada on vajalikud kahepoolsed ventilatsioonikambri uksed. Spordisaalis muudeti päästeameti nõuete tõttu evakuatsiooniteed. Evakuatsioonitee muutuse tõttu on vajalik vahetada riietusruumi 4 ust tuletõkkeuste vastu.</t>
  </si>
  <si>
    <t>Muudatustöö kokkulepe nr 14</t>
  </si>
  <si>
    <t>1 Ärajäävad tööd
Kaeve m3 - 224,26 
Äärekivi jm - 438,30 
Ühekihiline asfalt koos alustega m2 - 407,00 
Kahekihiline asfalt (parkimistaskud) koos alustega m2 - 350,00 
Liiklusmärgid kompl - 1,00 x 2</t>
  </si>
  <si>
    <t>Tehnilise kirjelduse kohaselt kuuluvad töövõtu mahtu ka sellised katenditööd, mis asuvad väljaspool kooli krunti. Kuna kevadsuvel 2019 rekonstrueeritakse terviklikult Aianduse-Piima-Kopli tänavate võrk koos kõnniteede ja välisvalgustusega, siis ei ole obligatoorne käesoleva töövõtu mahus kõnniteede taastamistöid ja parkimiskohtade ehitustöid teostada ning need arvatakse käesolevast töövõtu mahust välja.</t>
  </si>
  <si>
    <t>Muudatustöö kokkulepe nr 13</t>
  </si>
  <si>
    <t>1 Ärajäävad tööd
Betoonkonstruktsioonid kompl - 1,00 
Välisuks VU-08 kompl - 1,00 
Põrand Pinnasel m2 - 87,90 
Müüritööd (fibo 150mm) m2 - 45,00
kanalisatsioonitrapp tk - 1,00 
2 Lisanduvad tööd
Ava kinni ladumine m2 1,80 
Ventilatsiooni trassi pikenemine jm 40,00 
Trasside isoleerimne jm 40,00 
Põrand pinnasel m2 44,50 
Müüritööd (columbia 190 mm) m2 9,00 
Lisanduv metall varikatuse konstruktsioonis kg 124,00 
Lisanduv piire jm 1,30 
kanalisatsioonitrapp tk 1,00</t>
  </si>
  <si>
    <t>Tehnilise kirjelduse kohaselt on vajalik rajada ventilatsioonikamber 0 korrusele teljele A-B-1-3-4 sissepääsuga kambrisse teljel
A-1-2. Hoone soklit lahti kaevates selgus, et ehitusprojekti kõrgusmärkide kohaselt tuleb läbi lõigata vundamendi tala. Teine
vundamendi tala jookseb ukse ava kohalt. Kahe tala vaheline ava kõrgus on 1380mm, mis ukse kõrguseks ei sobi, samuti ei
ole võimalik nimetatud ava kaudu transportida ventilatsioonikambrisse seadmeid ega neid hiljem teenindada. Seetõttu otsustati
ventilatsioonikamber liigutada teljele A-B-6-7. Nimetatud töödega seoses on vajalik teostada täiendavalt järgmised tööd.</t>
  </si>
  <si>
    <t>Muudatustöö kokkulepe nr 12</t>
  </si>
  <si>
    <t>1 Ärajäävad tööd
Äärekivi paigaldus jm -16 
Haljastus m2 -20 
2 Lisanduvad tööd
Alused m2 20 
Asfalt m2 20 
Joonimine kompl 1</t>
  </si>
  <si>
    <t>Tehnilises kirjelduse kohaselt säilitatakse autoparklas üks pirnipuu. Töövõtja sõnul parkla aluskihtide väljakaevamiste ja tagasitäidete teostamisel saavad puu juured olulisel määral kahjustatud ning pirnipuud ei ole võimalik säilitada. Nimetatud seisukohta kinnitab ka linna dendroloog. Sellest tulenevalt otsustati puu kasvukohta rajada täiendavad parkimiskohad.</t>
  </si>
  <si>
    <t>Muudatustöö kokkulepe nr 10</t>
  </si>
  <si>
    <t>1 VLD-03-K tk -2 
2 Fibo sein (150 mm) m2 34 
2 Fibo Seina viimistlus m2 68,0</t>
  </si>
  <si>
    <t>Tehnilises kirjelduses on 2. korrusel teljel A-D-7 kaks voldikseina arvutiklasside eraldamiseks. Sisustuse projekti koostamise käigus selgus, et voldikseina lahendus ei ole sobilik arvutiklassidesse. Selliselt voldikseinte liigutamine ei ole reaalselt sisustuse paiknemise tõttu kasutatav, seega otsustati kahe arvutiklassi vahele rajada statsionaarne vahesein ja see viimistleda.</t>
  </si>
  <si>
    <t>Muudatustöö kokkulepe nr 9</t>
  </si>
  <si>
    <t>1 Projektijärgne klinkerkivi h=40 mm m2 -4506 
2 Klinkerkivi h= 50 mm m2 4506</t>
  </si>
  <si>
    <t>Tehnilise kirjelduse kohaselt oli ümber koolimaja ette nähtud 4 cm paksune savikivi. Kuna reaalses ekspluatatsioonis võivad
hakata mõningatel kordadel aastas hakata nimetatud katendil sõitma ka autod vms teenindusmasinad, siis on mõistlik suurendada
kõnniteekivi paksust, et minimiseerida katendi kahjustumise riske.</t>
  </si>
  <si>
    <t>Muudatustöö kokkulepe nr 8</t>
  </si>
  <si>
    <t>Keldri lammutus 4 kordse hoone all (basseini ja sauna ruum) m2 144</t>
  </si>
  <si>
    <t>Tehnilise kirjelduse kohaselt ei olnud ette nähtud lammutusmahtu 0 korrusel teljel I-K-1-4. Seal paikneb mitte kasutuses olev
saunaruumide kompleks, mis ehitusprojekti kohaselt jääks külmaks kütteta ruumiks. Kuna nimetatud ruumides paikneb palju puitlaudist
vms puidumaterjali ja orgaanilist materjali, on vajalik see lammutada, et ei tekiks riski hallituse, seente vms levikuks.</t>
  </si>
  <si>
    <t>Muudatustöö kokkulepe nr 7</t>
  </si>
  <si>
    <t>Tõkkepuu numbrituvastus ühele tõkkepuule 1</t>
  </si>
  <si>
    <t>Tehnilises kirjelduses on ette nähtud tõkkepuu avaliku spordihoone parkla ja töötajatele mõeldud koolihoone parkla vahele. Parkla mugavaks kasutamiseks on vajalik täiendavalt paigaldada tõkkepuule numbrituvastus, et kasutaja saaks kiirelt ja kergelt kontrollida
koolihoone parkla kasutust ja reguleerida ise parkimiskorraldust. Numbrituvastus kontrollpult jääb kooli administraatori juurde.</t>
  </si>
  <si>
    <t>Muudatustöö kokkulepe nr 6</t>
  </si>
  <si>
    <t>1 Tavaklassid
2 Tavaklass põrandakarbis - kodundus ja käsitöö
3 Avatud õpperuum
4 LCD ekraan
5 Keemiaklass
6 Muusikaklass
7 Arvutiklass
8 Aula ja auditoorium
9 Treeningud
10 Spordisaal</t>
  </si>
  <si>
    <t>Ehitustööde hankesse ei kuulunud klassiruumide, aula ja auditooriumi esitlus- ja helitehnikat. Samuti tellitakse eraldi hankes sporditabloode seadmed. Et tagada korrektne ja toimiv lahendus on vajalik, et töövõtja toob vastavad nõrkvoolu kaablid vastavate seadmeteni. Seadmete tarnija teostab edasised ühendustööd.</t>
  </si>
  <si>
    <t>Muudatustöö kokkulepe nr 5</t>
  </si>
  <si>
    <t>1 RTS raadiovastuvõtja kardina mootorile 230V tk 88 
2 Tuuleandur EOLIS RTS 230V tk 4,0
3 Kaugjuhtimise pult Telis-4 RTS tk 1,0 
4 Seadmete ühendamise ja seadistus tk 1,0</t>
  </si>
  <si>
    <t>Töövõtja hinnangul on soovitav paigaldada projektijärgsete väliste ribikardinatele lisaks ka ilmajaam, mille kaudu toimub nende automaatne juhtimine suure tuule korral. Nimetatud olukorras liiguvad välised rulookardinad automaatselt üles kokku parkimisasendisse ja sellega seoses väheneb oluliselt risk, et tuul hakkab lõhkuma kardinaid, kui kasutaja on unustanud kardinad üles kerida.</t>
  </si>
  <si>
    <t>Muudatustöö kokkulepe nr 4</t>
  </si>
  <si>
    <t>1 VLD-02-8 tk -2 
2 Olemas oleva seina viimistlus m2 47,5</t>
  </si>
  <si>
    <t>Ehitustööde käigus selgus, et I ja IV korrusel teljel J-1-2 paikneb täiendav jäigastussein, mida projekteerija hinnangul ei
tohi lammutada. Tehnilise kirjelduse kohaselt oli planeeritud sinna ava ja voldiksein. Nimetatud olemasolev sein tuleb
säilitada ja viimistleda ning voldikseina nimetatud teljevahesse ei paigaldata.</t>
  </si>
  <si>
    <t>Muudatustöö kokkulepe nr 3</t>
  </si>
  <si>
    <t>1 Toitekaabel AXPK 4G120 jm 222 
2 Kaablikaitsetoru d160 jm 203,0 
3 Poolitatav kaablikaitsetoru d160 jm 50,0 
4 Valgustite toitekaabel AXPK 4G16 jm 350 
5 Kaablikaitsetoru d50 jm 270 
6 Kaablikaitsetoru d51 jm 271 
7 Mastijaland 5m masti jaoks tk 12 
8 Dok. Ja üleandmine kompl 1 
9 Masti maandus kompl 1 
10 Kaevetööd, täis liiva täide kompl 1 
11 Valgusti Trilux projektijärgne tk 12 
12 Mast 5 m tk 12</t>
  </si>
  <si>
    <t>Peale käesoleva hankemenetluse läbiviimist teostati ka koolihoone kõrval paikneva staadioni rekonstrueerimisprojekti projekteerimistööd. Staadioni ehitusprojektiga projekteeriti staadioni välisvalgustus ja muu elektripaigalduslahendus. Nimetatud projekti eeldatav realiseerimisaeg on 2020 suvel. Staadioni projekti kohaselt hakkab staadioni valgustuse
lülitamine toimuma spordihoone administaatori letist. Lisaks täiendati staadioni projekti välisvalgustitega, mis osaliselt hakkavad paiknema koolimaja taga paikneval haljasalal. Et vältida järgmisel aastal uue kooli õue ja haljasala üleskaevamist on vajalik paigaldada käesolevate tööde mahus täiendavad toitekaablid, hülsid, kilbid ja valgustusmastid
vastavalt staadioni ehitusprojektile.</t>
  </si>
  <si>
    <t>Muudatustöö kokkulepe nr 2</t>
  </si>
  <si>
    <t>Sokli täiendav soojustus EPS 100 (1000mm laiune) -
koolihoone 100 mm: 260 m</t>
  </si>
  <si>
    <t>Koolimaja soklit lahti kaevates selgus, et maaaluse sokli osa ulatus on kohati ca 0,8 m, paiguti isegi väiksem.
Omanikujärelevalve tegi ettepaneku täiendada soklisoojenduse tööjoonist ning sõlmelahendust ning lisada ümber hoone
perimeetri horisontaalne täiendav EPS soojustus, et tagada täiendav külmumiskaitse. Projekteerija kinnitas, et tegu on
projekteerimisveaga ning nimetatud soojustuse lisamine on vajalik.</t>
  </si>
  <si>
    <t>Muudatustöö kokkulepe nr 1</t>
  </si>
  <si>
    <t>Muudatuse sisu</t>
  </si>
  <si>
    <t>Muudatuse põhjendus</t>
  </si>
  <si>
    <t>Kuupäev</t>
  </si>
  <si>
    <t>Muudatuse nimetus</t>
  </si>
  <si>
    <t>Hankelepingu muudatused</t>
  </si>
  <si>
    <t>Muudatuse maksumus</t>
  </si>
  <si>
    <t>Muudatus seotud</t>
  </si>
  <si>
    <t>Muudatustöö kokkulepe nr 24</t>
  </si>
  <si>
    <t xml:space="preserve">Päästeameti poolt nõutavad 4-kordse hooneosa evakuatsiooniuste vahetamistööd (muudatustöö nr 24).
</t>
  </si>
  <si>
    <t xml:space="preserve">Terviseameti poolt nõutava normikohase ventilatsioonimüra tagamiseks vajalike ventilatsioonisüsteemi ümberehitamise tööd (muudatustöö nr 25).
</t>
  </si>
  <si>
    <t xml:space="preserve">MT 24: Päästeameti ülevaatuse käigus selgus, et projektis näidatud evakuatsiooniuksed ei vasta nõuetele. Evakueerumiseks ette nähtud puhas avamõõt peab olema 1200 mm ja seetõttu tuleb olemasolevad paigaldatud uksed demonteerida ja asendada kahepoolsete ustega. Projektiviga.
</t>
  </si>
  <si>
    <t>MT 25: Töövõtja ehitas ventilatsioonisüsteemi IV kordses hooneosas välja vastavalt projektile. Teljel 7 paiknevate ruumides ületas ventilatsioonimüra normides (ja projektis) sätestatud. Projektiviga. Selleks, et tagada normidekohast ventilatsioonimüra on vajalik täiendavalt lisada mürasummuteid ja ehitada ümber olemasolevat
ventilatsioonitorustikku.</t>
  </si>
  <si>
    <t xml:space="preserve">
Päästeameti poolt nõutavad normikohaseks suitsuärastuseks vajalikud ehitustööd (muudatustöö nr 23).
</t>
  </si>
  <si>
    <t>Muudatustöö kokkulep nr 23</t>
  </si>
  <si>
    <t>Muudatustöö kokkulepe nr 25</t>
  </si>
  <si>
    <t>Õppehoonega (summa või %)</t>
  </si>
  <si>
    <t>Spordihoonega (summa või %)</t>
  </si>
  <si>
    <r>
      <rPr>
        <u/>
        <sz val="9"/>
        <rFont val="Tahoma"/>
        <family val="2"/>
        <charset val="186"/>
      </rPr>
      <t>MT 23:</t>
    </r>
    <r>
      <rPr>
        <sz val="9"/>
        <color rgb="FF000000"/>
        <rFont val="Tahoma"/>
        <family val="2"/>
        <charset val="186"/>
      </rPr>
      <t xml:space="preserve"> Päästeameti nõude täitmiseks, mis ei olnud projektis kajastastatud on vajalik IV kordse hooneosas lisada täiendav katuseluuk koos selleks vajaliku juhtimisega. Projektiviga.
</t>
    </r>
    <r>
      <rPr>
        <u/>
        <sz val="10"/>
        <rFont val="Arial"/>
        <family val="2"/>
        <charset val="186"/>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</si>
</sst>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name val="Arial"/>
      <charset val="186"/>
    </font>
    <font>
      <sz val="10"/>
      <name val="Arial"/>
      <family val="2"/>
      <charset val="186"/>
    </font>
    <font>
      <u/>
      <sz val="10"/>
      <name val="Arial"/>
      <family val="2"/>
      <charset val="186"/>
    </font>
    <font>
      <b/>
      <sz val="10"/>
      <name val="Arial"/>
      <family val="2"/>
      <charset val="186"/>
    </font>
    <font>
      <b/>
      <sz val="10"/>
      <color rgb="FF000000"/>
      <name val="Arial"/>
      <family val="2"/>
      <charset val="186"/>
    </font>
    <font>
      <sz val="9"/>
      <name val="Tahoma"/>
      <family val="2"/>
      <charset val="186"/>
    </font>
    <font>
      <u/>
      <sz val="9"/>
      <name val="Tahoma"/>
      <family val="2"/>
      <charset val="186"/>
    </font>
    <font>
      <sz val="9"/>
      <color rgb="FF000000"/>
      <name val="Tahoma"/>
      <family val="2"/>
      <charset val="18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2" fillId="0" borderId="0" applyFont="0" applyFill="0" applyBorder="0" applyAlignment="0" applyProtection="0"/>
  </cellStyleXfs>
  <cellXfs count="15">
    <xf numFmtId="0" fontId="0" fillId="0" borderId="0" xfId="0"/>
    <xf numFmtId="0" fontId="1" fillId="0" borderId="0" xfId="1"/>
    <xf numFmtId="0" fontId="4" fillId="0" borderId="0" xfId="1" applyFont="1"/>
    <xf numFmtId="0" fontId="4" fillId="0" borderId="1" xfId="1" applyFont="1" applyBorder="1" applyAlignment="1">
      <alignment wrapText="1"/>
    </xf>
    <xf numFmtId="4" fontId="1" fillId="0" borderId="0" xfId="1" applyNumberFormat="1"/>
    <xf numFmtId="0" fontId="6" fillId="0" borderId="1" xfId="1" applyFont="1" applyBorder="1" applyAlignment="1">
      <alignment wrapText="1"/>
    </xf>
    <xf numFmtId="14" fontId="6" fillId="0" borderId="1" xfId="1" applyNumberFormat="1" applyFont="1" applyBorder="1" applyAlignment="1">
      <alignment wrapText="1"/>
    </xf>
    <xf numFmtId="0" fontId="6" fillId="0" borderId="1" xfId="1" applyFont="1" applyFill="1" applyBorder="1" applyAlignment="1">
      <alignment wrapText="1"/>
    </xf>
    <xf numFmtId="4" fontId="6" fillId="0" borderId="1" xfId="1" applyNumberFormat="1" applyFont="1" applyBorder="1" applyAlignment="1">
      <alignment wrapText="1"/>
    </xf>
    <xf numFmtId="14" fontId="6" fillId="0" borderId="1" xfId="1" applyNumberFormat="1" applyFont="1" applyFill="1" applyBorder="1" applyAlignment="1">
      <alignment wrapText="1"/>
    </xf>
    <xf numFmtId="4" fontId="6" fillId="0" borderId="1" xfId="1" applyNumberFormat="1" applyFont="1" applyFill="1" applyBorder="1" applyAlignment="1">
      <alignment wrapText="1"/>
    </xf>
    <xf numFmtId="0" fontId="4" fillId="0" borderId="0" xfId="1" applyFont="1" applyFill="1" applyAlignment="1">
      <alignment horizontal="center"/>
    </xf>
    <xf numFmtId="0" fontId="5" fillId="0" borderId="0" xfId="0" applyFont="1" applyFill="1" applyAlignment="1">
      <alignment horizontal="center"/>
    </xf>
    <xf numFmtId="0" fontId="4" fillId="0" borderId="1" xfId="1" applyFont="1" applyFill="1" applyBorder="1" applyAlignment="1">
      <alignment wrapText="1"/>
    </xf>
    <xf numFmtId="2" fontId="2" fillId="0" borderId="1" xfId="1" applyNumberFormat="1" applyFont="1" applyFill="1" applyBorder="1" applyAlignment="1">
      <alignment wrapText="1"/>
    </xf>
  </cellXfs>
  <cellStyles count="3">
    <cellStyle name="Normaallaad 2" xfId="1"/>
    <cellStyle name="Normal" xfId="0" builtinId="0"/>
    <cellStyle name="Prots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SVEE%20peat&#246;&#246;v&#245;tu%20pakkumusblankett%20Talo%202000%20aluse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ACKSTATION\02%20Eelarvestus\2.1_Pakkumisel\2015-01-30%20Vesiv&#228;rava%2016\Vv%2016%20hinnapakkumine_10.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kkuvõte"/>
      <sheetName val="hind"/>
      <sheetName val="platsikulud"/>
    </sheetNames>
    <sheetDataSet>
      <sheetData sheetId="0"/>
      <sheetData sheetId="1"/>
      <sheetData sheetId="2">
        <row r="2">
          <cell r="C2">
            <v>4600000</v>
          </cell>
        </row>
        <row r="3">
          <cell r="C3">
            <v>9</v>
          </cell>
        </row>
        <row r="7">
          <cell r="G7">
            <v>8.1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kkuvõte"/>
      <sheetName val="platsikulud"/>
      <sheetName val="Hinnapakkumise vorm EVS"/>
      <sheetName val="Sheet1"/>
      <sheetName val="Sheet2"/>
      <sheetName val="Sheet4"/>
      <sheetName val="Avatäited"/>
      <sheetName val="RB tööde võrdlus"/>
      <sheetName val="Hinnapakkumise vorm EVS (2)"/>
      <sheetName val="Sheet5"/>
    </sheetNames>
    <sheetDataSet>
      <sheetData sheetId="0"/>
      <sheetData sheetId="1">
        <row r="2">
          <cell r="C2">
            <v>2000000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topLeftCell="A25" zoomScale="90" zoomScaleNormal="90" workbookViewId="0">
      <selection activeCell="F27" sqref="F2:G27"/>
    </sheetView>
  </sheetViews>
  <sheetFormatPr defaultColWidth="8.7109375" defaultRowHeight="12.75" x14ac:dyDescent="0.2"/>
  <cols>
    <col min="1" max="1" width="13.42578125" style="1" customWidth="1"/>
    <col min="2" max="2" width="10.140625" style="1" bestFit="1" customWidth="1"/>
    <col min="3" max="3" width="61.5703125" style="1" customWidth="1"/>
    <col min="4" max="4" width="33.28515625" style="1" customWidth="1"/>
    <col min="5" max="5" width="11.28515625" style="1" bestFit="1" customWidth="1"/>
    <col min="6" max="6" width="28.85546875" style="1" customWidth="1"/>
    <col min="7" max="7" width="23.85546875" style="1" customWidth="1"/>
    <col min="8" max="16384" width="8.7109375" style="1"/>
  </cols>
  <sheetData>
    <row r="1" spans="1:7" x14ac:dyDescent="0.2">
      <c r="A1" s="2" t="s">
        <v>67</v>
      </c>
    </row>
    <row r="2" spans="1:7" x14ac:dyDescent="0.2">
      <c r="F2" s="11" t="s">
        <v>69</v>
      </c>
      <c r="G2" s="12"/>
    </row>
    <row r="3" spans="1:7" ht="25.5" x14ac:dyDescent="0.2">
      <c r="A3" s="3" t="s">
        <v>66</v>
      </c>
      <c r="B3" s="3" t="s">
        <v>65</v>
      </c>
      <c r="C3" s="3" t="s">
        <v>64</v>
      </c>
      <c r="D3" s="3" t="s">
        <v>63</v>
      </c>
      <c r="E3" s="3" t="s">
        <v>68</v>
      </c>
      <c r="F3" s="13" t="s">
        <v>78</v>
      </c>
      <c r="G3" s="13" t="s">
        <v>79</v>
      </c>
    </row>
    <row r="4" spans="1:7" ht="85.5" customHeight="1" x14ac:dyDescent="0.2">
      <c r="A4" s="5" t="s">
        <v>62</v>
      </c>
      <c r="B4" s="6">
        <v>43516</v>
      </c>
      <c r="C4" s="7" t="s">
        <v>61</v>
      </c>
      <c r="D4" s="5" t="s">
        <v>60</v>
      </c>
      <c r="E4" s="8">
        <v>2106</v>
      </c>
      <c r="F4" s="14">
        <v>2106</v>
      </c>
      <c r="G4" s="14">
        <v>0</v>
      </c>
    </row>
    <row r="5" spans="1:7" ht="141.75" customHeight="1" x14ac:dyDescent="0.2">
      <c r="A5" s="5" t="s">
        <v>59</v>
      </c>
      <c r="B5" s="6">
        <v>43516</v>
      </c>
      <c r="C5" s="7" t="s">
        <v>58</v>
      </c>
      <c r="D5" s="5" t="s">
        <v>57</v>
      </c>
      <c r="E5" s="8">
        <v>28584.21</v>
      </c>
      <c r="F5" s="14">
        <v>14292.105</v>
      </c>
      <c r="G5" s="14">
        <v>14292.105</v>
      </c>
    </row>
    <row r="6" spans="1:7" ht="68.25" customHeight="1" x14ac:dyDescent="0.2">
      <c r="A6" s="5" t="s">
        <v>56</v>
      </c>
      <c r="B6" s="6">
        <v>43516</v>
      </c>
      <c r="C6" s="7" t="s">
        <v>55</v>
      </c>
      <c r="D6" s="5" t="s">
        <v>54</v>
      </c>
      <c r="E6" s="8">
        <v>-6155.4</v>
      </c>
      <c r="F6" s="14">
        <v>-6155.4</v>
      </c>
      <c r="G6" s="14">
        <v>0</v>
      </c>
    </row>
    <row r="7" spans="1:7" ht="66" customHeight="1" x14ac:dyDescent="0.2">
      <c r="A7" s="5" t="s">
        <v>53</v>
      </c>
      <c r="B7" s="6">
        <v>43516</v>
      </c>
      <c r="C7" s="7" t="s">
        <v>52</v>
      </c>
      <c r="D7" s="5" t="s">
        <v>51</v>
      </c>
      <c r="E7" s="8">
        <v>9129.75</v>
      </c>
      <c r="F7" s="14">
        <v>9129.75</v>
      </c>
      <c r="G7" s="14">
        <v>0</v>
      </c>
    </row>
    <row r="8" spans="1:7" ht="124.5" x14ac:dyDescent="0.2">
      <c r="A8" s="5" t="s">
        <v>50</v>
      </c>
      <c r="B8" s="6">
        <v>43614</v>
      </c>
      <c r="C8" s="7" t="s">
        <v>49</v>
      </c>
      <c r="D8" s="5" t="s">
        <v>48</v>
      </c>
      <c r="E8" s="8">
        <v>61196.61</v>
      </c>
      <c r="F8" s="14">
        <v>55180.24</v>
      </c>
      <c r="G8" s="14">
        <v>6016.37</v>
      </c>
    </row>
    <row r="9" spans="1:7" ht="68.25" x14ac:dyDescent="0.2">
      <c r="A9" s="5" t="s">
        <v>47</v>
      </c>
      <c r="B9" s="6">
        <v>43516</v>
      </c>
      <c r="C9" s="7" t="s">
        <v>46</v>
      </c>
      <c r="D9" s="5" t="s">
        <v>45</v>
      </c>
      <c r="E9" s="8">
        <v>5172.5600000000004</v>
      </c>
      <c r="F9" s="14">
        <v>5172.5600000000004</v>
      </c>
      <c r="G9" s="14">
        <v>0</v>
      </c>
    </row>
    <row r="10" spans="1:7" ht="68.25" x14ac:dyDescent="0.2">
      <c r="A10" s="5" t="s">
        <v>44</v>
      </c>
      <c r="B10" s="6">
        <v>43516</v>
      </c>
      <c r="C10" s="7" t="s">
        <v>43</v>
      </c>
      <c r="D10" s="5" t="s">
        <v>42</v>
      </c>
      <c r="E10" s="8">
        <v>3175.2</v>
      </c>
      <c r="F10" s="14">
        <v>3175.2</v>
      </c>
      <c r="G10" s="14">
        <v>0</v>
      </c>
    </row>
    <row r="11" spans="1:7" ht="57" x14ac:dyDescent="0.2">
      <c r="A11" s="5" t="s">
        <v>41</v>
      </c>
      <c r="B11" s="6">
        <v>43587</v>
      </c>
      <c r="C11" s="7" t="s">
        <v>40</v>
      </c>
      <c r="D11" s="5" t="s">
        <v>39</v>
      </c>
      <c r="E11" s="8">
        <f>60695.82-52720.2</f>
        <v>7975.6200000000026</v>
      </c>
      <c r="F11" s="14">
        <v>3987.8100000000013</v>
      </c>
      <c r="G11" s="14">
        <v>3987.8100000000013</v>
      </c>
    </row>
    <row r="12" spans="1:7" ht="189" customHeight="1" x14ac:dyDescent="0.2">
      <c r="A12" s="5" t="s">
        <v>38</v>
      </c>
      <c r="B12" s="6">
        <v>43516</v>
      </c>
      <c r="C12" s="7" t="s">
        <v>37</v>
      </c>
      <c r="D12" s="5" t="s">
        <v>36</v>
      </c>
      <c r="E12" s="8">
        <v>-4504.71</v>
      </c>
      <c r="F12" s="14">
        <v>-4504.71</v>
      </c>
      <c r="G12" s="14">
        <v>0</v>
      </c>
    </row>
    <row r="13" spans="1:7" ht="79.5" x14ac:dyDescent="0.2">
      <c r="A13" s="5" t="s">
        <v>35</v>
      </c>
      <c r="B13" s="6">
        <v>43587</v>
      </c>
      <c r="C13" s="7" t="s">
        <v>34</v>
      </c>
      <c r="D13" s="5" t="s">
        <v>33</v>
      </c>
      <c r="E13" s="8">
        <v>1085.3</v>
      </c>
      <c r="F13" s="14">
        <v>542.65</v>
      </c>
      <c r="G13" s="14">
        <v>542.65</v>
      </c>
    </row>
    <row r="14" spans="1:7" ht="192" x14ac:dyDescent="0.2">
      <c r="A14" s="7" t="s">
        <v>32</v>
      </c>
      <c r="B14" s="9">
        <v>43587</v>
      </c>
      <c r="C14" s="7" t="s">
        <v>31</v>
      </c>
      <c r="D14" s="7" t="s">
        <v>30</v>
      </c>
      <c r="E14" s="10">
        <v>1425.2</v>
      </c>
      <c r="F14" s="14">
        <v>1425.2</v>
      </c>
      <c r="G14" s="14">
        <v>0</v>
      </c>
    </row>
    <row r="15" spans="1:7" ht="90.75" x14ac:dyDescent="0.2">
      <c r="A15" s="5" t="s">
        <v>29</v>
      </c>
      <c r="B15" s="6">
        <v>43685</v>
      </c>
      <c r="C15" s="7" t="s">
        <v>28</v>
      </c>
      <c r="D15" s="5" t="s">
        <v>27</v>
      </c>
      <c r="E15" s="8">
        <v>-31075.22</v>
      </c>
      <c r="F15" s="14">
        <v>-31075.22</v>
      </c>
      <c r="G15" s="14">
        <v>0</v>
      </c>
    </row>
    <row r="16" spans="1:7" ht="180.75" x14ac:dyDescent="0.2">
      <c r="A16" s="5" t="s">
        <v>26</v>
      </c>
      <c r="B16" s="6">
        <v>43635</v>
      </c>
      <c r="C16" s="7" t="s">
        <v>25</v>
      </c>
      <c r="D16" s="5" t="s">
        <v>24</v>
      </c>
      <c r="E16" s="8">
        <v>5642.81</v>
      </c>
      <c r="F16" s="14">
        <v>4089.5800000000004</v>
      </c>
      <c r="G16" s="14">
        <v>1553.23</v>
      </c>
    </row>
    <row r="17" spans="1:7" ht="68.25" x14ac:dyDescent="0.2">
      <c r="A17" s="5" t="s">
        <v>23</v>
      </c>
      <c r="B17" s="6">
        <v>43685</v>
      </c>
      <c r="C17" s="7" t="s">
        <v>22</v>
      </c>
      <c r="D17" s="5" t="s">
        <v>21</v>
      </c>
      <c r="E17" s="8">
        <v>3744</v>
      </c>
      <c r="F17" s="14">
        <v>2808</v>
      </c>
      <c r="G17" s="14">
        <v>936</v>
      </c>
    </row>
    <row r="18" spans="1:7" ht="34.5" x14ac:dyDescent="0.2">
      <c r="A18" s="5" t="s">
        <v>20</v>
      </c>
      <c r="B18" s="6">
        <v>43614</v>
      </c>
      <c r="C18" s="7" t="s">
        <v>19</v>
      </c>
      <c r="D18" s="5" t="s">
        <v>18</v>
      </c>
      <c r="E18" s="8">
        <v>4770</v>
      </c>
      <c r="F18" s="14">
        <v>4770</v>
      </c>
      <c r="G18" s="14">
        <v>0</v>
      </c>
    </row>
    <row r="19" spans="1:7" ht="57" x14ac:dyDescent="0.2">
      <c r="A19" s="5" t="s">
        <v>17</v>
      </c>
      <c r="B19" s="6">
        <v>43615</v>
      </c>
      <c r="C19" s="7" t="s">
        <v>16</v>
      </c>
      <c r="D19" s="5" t="s">
        <v>15</v>
      </c>
      <c r="E19" s="8">
        <v>10444.9</v>
      </c>
      <c r="F19" s="14">
        <v>10444.9</v>
      </c>
      <c r="G19" s="14">
        <v>0</v>
      </c>
    </row>
    <row r="20" spans="1:7" ht="45.75" x14ac:dyDescent="0.2">
      <c r="A20" s="5" t="s">
        <v>14</v>
      </c>
      <c r="B20" s="6">
        <v>43614</v>
      </c>
      <c r="C20" s="7" t="s">
        <v>13</v>
      </c>
      <c r="D20" s="5" t="s">
        <v>12</v>
      </c>
      <c r="E20" s="8">
        <f>25860-19395</f>
        <v>6465</v>
      </c>
      <c r="F20" s="14">
        <v>3232.5</v>
      </c>
      <c r="G20" s="14">
        <v>3232.5</v>
      </c>
    </row>
    <row r="21" spans="1:7" ht="45.75" x14ac:dyDescent="0.2">
      <c r="A21" s="5" t="s">
        <v>11</v>
      </c>
      <c r="B21" s="6">
        <v>43635</v>
      </c>
      <c r="C21" s="7" t="s">
        <v>10</v>
      </c>
      <c r="D21" s="5" t="s">
        <v>9</v>
      </c>
      <c r="E21" s="8">
        <v>4880</v>
      </c>
      <c r="F21" s="14">
        <v>2440</v>
      </c>
      <c r="G21" s="14">
        <v>2440</v>
      </c>
    </row>
    <row r="22" spans="1:7" ht="79.5" x14ac:dyDescent="0.2">
      <c r="A22" s="5" t="s">
        <v>8</v>
      </c>
      <c r="B22" s="6">
        <v>43685</v>
      </c>
      <c r="C22" s="7" t="s">
        <v>7</v>
      </c>
      <c r="D22" s="5" t="s">
        <v>6</v>
      </c>
      <c r="E22" s="8">
        <f>8580+1854+15930+5730+562.8</f>
        <v>32656.799999999999</v>
      </c>
      <c r="F22" s="14">
        <v>0</v>
      </c>
      <c r="G22" s="14">
        <v>32656.799999999999</v>
      </c>
    </row>
    <row r="23" spans="1:7" ht="45.75" x14ac:dyDescent="0.2">
      <c r="A23" s="5" t="s">
        <v>5</v>
      </c>
      <c r="B23" s="6">
        <v>43614</v>
      </c>
      <c r="C23" s="7" t="s">
        <v>4</v>
      </c>
      <c r="D23" s="5" t="s">
        <v>3</v>
      </c>
      <c r="E23" s="8">
        <f>9981.5+20337.7</f>
        <v>30319.200000000001</v>
      </c>
      <c r="F23" s="14">
        <v>30319.200000000001</v>
      </c>
      <c r="G23" s="14">
        <v>0</v>
      </c>
    </row>
    <row r="24" spans="1:7" ht="170.25" customHeight="1" x14ac:dyDescent="0.2">
      <c r="A24" s="5" t="s">
        <v>2</v>
      </c>
      <c r="B24" s="6">
        <v>43689</v>
      </c>
      <c r="C24" s="7" t="s">
        <v>1</v>
      </c>
      <c r="D24" s="5" t="s">
        <v>0</v>
      </c>
      <c r="E24" s="8">
        <f>1162.56+1512.55+2500.59+2050+696.5+1376.4</f>
        <v>9298.6</v>
      </c>
      <c r="F24" s="14">
        <v>4649.3</v>
      </c>
      <c r="G24" s="14">
        <v>4649.3</v>
      </c>
    </row>
    <row r="25" spans="1:7" ht="68.25" x14ac:dyDescent="0.2">
      <c r="A25" s="5" t="s">
        <v>76</v>
      </c>
      <c r="B25" s="6">
        <v>43763</v>
      </c>
      <c r="C25" s="7" t="s">
        <v>75</v>
      </c>
      <c r="D25" s="5" t="s">
        <v>80</v>
      </c>
      <c r="E25" s="8">
        <v>10156.799999999999</v>
      </c>
      <c r="F25" s="14">
        <v>10156.799999999999</v>
      </c>
      <c r="G25" s="14">
        <v>0</v>
      </c>
    </row>
    <row r="26" spans="1:7" ht="113.25" x14ac:dyDescent="0.2">
      <c r="A26" s="5" t="s">
        <v>70</v>
      </c>
      <c r="B26" s="6">
        <v>43763</v>
      </c>
      <c r="C26" s="7" t="s">
        <v>71</v>
      </c>
      <c r="D26" s="5" t="s">
        <v>73</v>
      </c>
      <c r="E26" s="8">
        <v>12420</v>
      </c>
      <c r="F26" s="14">
        <v>12420</v>
      </c>
      <c r="G26" s="14">
        <v>0</v>
      </c>
    </row>
    <row r="27" spans="1:7" ht="124.5" x14ac:dyDescent="0.2">
      <c r="A27" s="5" t="s">
        <v>77</v>
      </c>
      <c r="B27" s="6">
        <v>43763</v>
      </c>
      <c r="C27" s="7" t="s">
        <v>72</v>
      </c>
      <c r="D27" s="5" t="s">
        <v>74</v>
      </c>
      <c r="E27" s="8">
        <v>13592.21</v>
      </c>
      <c r="F27" s="14">
        <v>13592.21</v>
      </c>
      <c r="G27" s="14">
        <v>0</v>
      </c>
    </row>
    <row r="28" spans="1:7" x14ac:dyDescent="0.2">
      <c r="E28" s="4"/>
    </row>
  </sheetData>
  <mergeCells count="1">
    <mergeCell ref="F2:G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HL muudatused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Admin</cp:lastModifiedBy>
  <dcterms:created xsi:type="dcterms:W3CDTF">2020-10-22T09:48:00Z</dcterms:created>
  <dcterms:modified xsi:type="dcterms:W3CDTF">2020-12-08T19:23:31Z</dcterms:modified>
</cp:coreProperties>
</file>