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1"/>
  </bookViews>
  <sheets>
    <sheet name="Koik projektid 2013" sheetId="1" r:id="rId1"/>
    <sheet name="projektid 2013" sheetId="2" r:id="rId2"/>
  </sheets>
  <definedNames/>
  <calcPr fullCalcOnLoad="1"/>
</workbook>
</file>

<file path=xl/sharedStrings.xml><?xml version="1.0" encoding="utf-8"?>
<sst xmlns="http://schemas.openxmlformats.org/spreadsheetml/2006/main" count="437" uniqueCount="203">
  <si>
    <t>JRK NR</t>
  </si>
  <si>
    <t>TAOTLEJA</t>
  </si>
  <si>
    <t>PROJEKTI NIMI</t>
  </si>
  <si>
    <t xml:space="preserve">Toimumis-aeg </t>
  </si>
  <si>
    <t>Kogu eelarve</t>
  </si>
  <si>
    <t>Taotletud summa</t>
  </si>
  <si>
    <t>I</t>
  </si>
  <si>
    <t>NOORSOOTÖÖPROJEKTID</t>
  </si>
  <si>
    <t>EUR</t>
  </si>
  <si>
    <t>I.1</t>
  </si>
  <si>
    <t>MAINEÜRITUSED</t>
  </si>
  <si>
    <t>võistlustantsuklubi "DANCIN' MACHINE"</t>
  </si>
  <si>
    <t>MAINEÜRITUSED KOKKU</t>
  </si>
  <si>
    <t>I.2</t>
  </si>
  <si>
    <t>TEISED ÜRITUSED</t>
  </si>
  <si>
    <t>MUUSIKA, LAUL, NOORTEBÄNDID, FESTIVALID</t>
  </si>
  <si>
    <t>I.2.6</t>
  </si>
  <si>
    <t>I.2.7</t>
  </si>
  <si>
    <t>LAULUSTUUDIO FA-DIEES</t>
  </si>
  <si>
    <t>I.2.8</t>
  </si>
  <si>
    <t>I.2.9</t>
  </si>
  <si>
    <t>mittetulundusühing Hälly</t>
  </si>
  <si>
    <t xml:space="preserve">mittetulundusühing MUSAKLUBI </t>
  </si>
  <si>
    <t>Mittetulundusühing MUUSIKAKODA</t>
  </si>
  <si>
    <t>TANTS</t>
  </si>
  <si>
    <t>Tantsuklubi Shate`</t>
  </si>
  <si>
    <t>I.2.17</t>
  </si>
  <si>
    <t>mittetulundusühing Tartu Tantsukool</t>
  </si>
  <si>
    <t>TEISED LOOVTEGEVUSED</t>
  </si>
  <si>
    <t>I.2.21</t>
  </si>
  <si>
    <t>Koolinoorte karikatuurivõistlus "Mida naerad, koolijüts?"</t>
  </si>
  <si>
    <t>Tähe noorteklubi</t>
  </si>
  <si>
    <t>MITTETULUNDUSÜHING TARTUMAA RAHVAKULTUURI KESKSELTS</t>
  </si>
  <si>
    <t>Tartu Ülikool</t>
  </si>
  <si>
    <t>SOTSIAALSED OSKUSED, ETTEVÕTLIKKUS JA MEESKONNATÖÖ</t>
  </si>
  <si>
    <t>I.2.25</t>
  </si>
  <si>
    <t>I.2.26</t>
  </si>
  <si>
    <t>KOOLIVAHEAJA PROGRAMM</t>
  </si>
  <si>
    <t>I.2.34</t>
  </si>
  <si>
    <t>Koolivaheaja pärimuspäevad</t>
  </si>
  <si>
    <t>I.2.35</t>
  </si>
  <si>
    <t>Kultuuriselts Raio Solar</t>
  </si>
  <si>
    <t>MITTETULUNDUSÜHING ESTONIAN UNESCO YOUTH ASSOCIATION</t>
  </si>
  <si>
    <t>Võimlemisklubi "Rütmika"</t>
  </si>
  <si>
    <t>MÕTTEMÄNG, MÄLUMÄNG</t>
  </si>
  <si>
    <t>EESTI MÕTTESPORDI SELTS</t>
  </si>
  <si>
    <t>Tähtede olümpia</t>
  </si>
  <si>
    <t>TEISED ÜRITUSED KOKKU</t>
  </si>
  <si>
    <t>NOORSOOTÖÖPROJEKTID KOKKU</t>
  </si>
  <si>
    <t>II</t>
  </si>
  <si>
    <t>ÜRITUSTE JAOTAMATA OSA</t>
  </si>
  <si>
    <t>sh noortealgatusprojektid</t>
  </si>
  <si>
    <t>PROJEKTID JA JAOTAMATA OSA KOKKU</t>
  </si>
  <si>
    <t>III</t>
  </si>
  <si>
    <t>ALLASUTUSTE PROJEKTID</t>
  </si>
  <si>
    <t>III.1</t>
  </si>
  <si>
    <t>ALLASUTUSTE MAINEÜRITUSED</t>
  </si>
  <si>
    <t>III.1.1</t>
  </si>
  <si>
    <t>Anne Noortekeskus</t>
  </si>
  <si>
    <t>III.1.2</t>
  </si>
  <si>
    <t>III.1.3</t>
  </si>
  <si>
    <t>Lille Maja</t>
  </si>
  <si>
    <t>III.1.4</t>
  </si>
  <si>
    <t>III.2</t>
  </si>
  <si>
    <t>ALLASUTUSTE TEISED ÜRITUSED</t>
  </si>
  <si>
    <t>III.2.1</t>
  </si>
  <si>
    <t>III.2.2</t>
  </si>
  <si>
    <t>III.2.3</t>
  </si>
  <si>
    <t>III.2.4</t>
  </si>
  <si>
    <t>III.2.5</t>
  </si>
  <si>
    <t>III.2.6</t>
  </si>
  <si>
    <t>III.2.7</t>
  </si>
  <si>
    <t>III.2.8</t>
  </si>
  <si>
    <t>ALLASUTUSTE ÜRITUSED KOKKU</t>
  </si>
  <si>
    <t>Ettepanek 2013</t>
  </si>
  <si>
    <t>Toetus 2012</t>
  </si>
  <si>
    <t>Toetus 2011</t>
  </si>
  <si>
    <t>I.1.1</t>
  </si>
  <si>
    <t>13. rahvusvaheline tänavatantsufestival "Battle of EST 2013"</t>
  </si>
  <si>
    <t>05.12.13-14.12.13</t>
  </si>
  <si>
    <t>I.2.1</t>
  </si>
  <si>
    <t>Viisivärtnake 2013</t>
  </si>
  <si>
    <t>02.02.2013-31.05.2013</t>
  </si>
  <si>
    <t>I.2.2</t>
  </si>
  <si>
    <t>Viisivärten 2013</t>
  </si>
  <si>
    <t>I.2.3</t>
  </si>
  <si>
    <t xml:space="preserve">Mittetulundusühing Lauluaed </t>
  </si>
  <si>
    <t>Tartu laulustuudio "Külliki Lauluaed" osalemine Soomes laste ja noorte lauluvõistlusel "Savonlinnan Mestarilaulajat 2013"</t>
  </si>
  <si>
    <t>08.03.2013-11.03.2013</t>
  </si>
  <si>
    <t>I.2.4</t>
  </si>
  <si>
    <t>Mittetulundusühing Lotaliisa</t>
  </si>
  <si>
    <t>Downstage 2013</t>
  </si>
  <si>
    <t>01.01.2013-31.12.2013</t>
  </si>
  <si>
    <t>I.2.5</t>
  </si>
  <si>
    <t>Lastemuusikali "Siin ja sealpool pilvepiiri" salvestus ja plaadistamine</t>
  </si>
  <si>
    <t>01.01.2013-30.06.2013</t>
  </si>
  <si>
    <t>Musaklubi muusikapäevad 2013</t>
  </si>
  <si>
    <t>Kiiks ja Kääks</t>
  </si>
  <si>
    <t>06.08.2013-10.08.2013</t>
  </si>
  <si>
    <t>OÜ Vebotsioon</t>
  </si>
  <si>
    <t>Koolinoorte bändide pidu</t>
  </si>
  <si>
    <t>01.01.2013-10.06.2013</t>
  </si>
  <si>
    <t>MTÜ  Just tants</t>
  </si>
  <si>
    <t>Just Tantsukooli lõpetajate etendus</t>
  </si>
  <si>
    <t>01.01.2013-06.06.2013</t>
  </si>
  <si>
    <t>I.2.10</t>
  </si>
  <si>
    <t>Tähtvere Tantsukeskuse kontsertetendused 2013</t>
  </si>
  <si>
    <t>10.05.2013-15.12.2013</t>
  </si>
  <si>
    <t>I.2.11</t>
  </si>
  <si>
    <t>Koolitusprojekt "Tartu Tantsu Tulevik"</t>
  </si>
  <si>
    <t>01.01.2013-31.08.2013</t>
  </si>
  <si>
    <t>I.2.12</t>
  </si>
  <si>
    <t>15 aastat Shaté Tantsukooli - muusikali lavastus ja mälestusteraamatu väljaandmine</t>
  </si>
  <si>
    <t>01.01.2013-28.01.2013</t>
  </si>
  <si>
    <t>I.2.13</t>
  </si>
  <si>
    <t>Dance Meet-Up</t>
  </si>
  <si>
    <t>I.2.14</t>
  </si>
  <si>
    <t xml:space="preserve">Mittetulundusühing Armeenia Pühapäevakool MAŠTOTS </t>
  </si>
  <si>
    <t>Rahvusvaheline laste festival</t>
  </si>
  <si>
    <t>21.10.2013-25.10.2013</t>
  </si>
  <si>
    <t>I.2.15</t>
  </si>
  <si>
    <t>MTÜ Varia Noorteklubi</t>
  </si>
  <si>
    <t>01.01.2013-31.05.2013</t>
  </si>
  <si>
    <t>I.2.16</t>
  </si>
  <si>
    <t>Lumelinn AD ASTRA!</t>
  </si>
  <si>
    <t>15.01.2013-15.03.2013</t>
  </si>
  <si>
    <t>Ühing Galerii GK</t>
  </si>
  <si>
    <t xml:space="preserve">ART-JUMP </t>
  </si>
  <si>
    <t>01.01.2013-31.01.2013</t>
  </si>
  <si>
    <t>I.2.18</t>
  </si>
  <si>
    <t>Teaduse ja Kultuuri Sihtasutus Domus Dorpatensis</t>
  </si>
  <si>
    <t>Noorte Liidrite juhtimiskool 2013</t>
  </si>
  <si>
    <t>I.2.19</t>
  </si>
  <si>
    <t>Õpilasesindused profiks!</t>
  </si>
  <si>
    <t>01.01.13-30.06.13</t>
  </si>
  <si>
    <t>I.2.20</t>
  </si>
  <si>
    <t>Suur ja väike sõber!</t>
  </si>
  <si>
    <t>01.04.2013-01.07.2013</t>
  </si>
  <si>
    <t>Eesti Rahva Muuseum</t>
  </si>
  <si>
    <t xml:space="preserve">Omakultuure tutvustava noorte suvise vaba aja projekti „Kirju-mirju Eesti“ korraldamine Eesti Rahva Muuseumi, Muinsuskaitseameti ja Ajalooarhiivi koostöös </t>
  </si>
  <si>
    <t>10.06.2013-14.06.2013</t>
  </si>
  <si>
    <t>I.2.22</t>
  </si>
  <si>
    <t>Eesti - mina pärinen siit!</t>
  </si>
  <si>
    <t>01.06.2013-01.09.2013</t>
  </si>
  <si>
    <t>I.2.23</t>
  </si>
  <si>
    <t>I.2.24</t>
  </si>
  <si>
    <t>Avastusretk minevikku</t>
  </si>
  <si>
    <t>02.01.2013-10.11.2013</t>
  </si>
  <si>
    <t>Muuseumimetroo 2013</t>
  </si>
  <si>
    <t>01.03.2013-01.12.2013</t>
  </si>
  <si>
    <t>SPORTLIK TEGEVUS, VÕITLUSKUNST</t>
  </si>
  <si>
    <t>Vento de Maio 2013 - 5 aastat Capoeira Angolat Tartus</t>
  </si>
  <si>
    <t>17.05.2013-19.05.2013</t>
  </si>
  <si>
    <t>I.2.27</t>
  </si>
  <si>
    <t>mittetulundusühing Aari</t>
  </si>
  <si>
    <t>Tartu linna rattaorienteerumine "VeloRalli"</t>
  </si>
  <si>
    <t>01.03.2013-31.10.2013</t>
  </si>
  <si>
    <t>I.2.28</t>
  </si>
  <si>
    <t>Mittetulundusühing Capoeira Senzala Estonia</t>
  </si>
  <si>
    <t>Rahvusvaheline capoeira workshop</t>
  </si>
  <si>
    <t>01.02.2013-01.12.2013</t>
  </si>
  <si>
    <t>I.2.29</t>
  </si>
  <si>
    <t>Suvine palagan 2013</t>
  </si>
  <si>
    <t>01.07.2013-31.08.2013</t>
  </si>
  <si>
    <t>I.2.30</t>
  </si>
  <si>
    <t>Mittetulundusühing Tartu Ülikooli Akadeemiline Spordiklubi</t>
  </si>
  <si>
    <t>Korvpalli populariseerimine Tartu üldhariduskoolides</t>
  </si>
  <si>
    <t>01.01.2013-30.04.2013</t>
  </si>
  <si>
    <t>I.2.31</t>
  </si>
  <si>
    <t>Tartu võimlemispidu 2013</t>
  </si>
  <si>
    <t>17.05.2013-25.05.2013</t>
  </si>
  <si>
    <t>I.2.32</t>
  </si>
  <si>
    <t>Tartu koolinoorte 2013. aasta mälumängu meistrivõistluste korraldamine</t>
  </si>
  <si>
    <t>06.01.2013-31.05.2013</t>
  </si>
  <si>
    <t>I.2.33</t>
  </si>
  <si>
    <t>Õpirännak-ajurünnak 2013 "Mis? Kus? Millal?"</t>
  </si>
  <si>
    <t>10.04.2013-13.04.2013</t>
  </si>
  <si>
    <t>KULTUURIDEVAHELINE ÕPPIMINE, PÕLVKONDADEVAHELINE SUHTLEMINE</t>
  </si>
  <si>
    <t>Mittetulundusühing Jakobi Mäe Kultuurikoda</t>
  </si>
  <si>
    <t>Vene keele ja kultuuri tunnid 5.-6.klasside õpilastele</t>
  </si>
  <si>
    <t>07.01.2013-30.05.2013</t>
  </si>
  <si>
    <t>I.2.36</t>
  </si>
  <si>
    <t>Noortekeskuste teavituskampaania lapsevanematele ja õpetajatele!</t>
  </si>
  <si>
    <t>ALLASUTUS</t>
  </si>
  <si>
    <t>Noorte Amatöörfilmide Festival NAFF 2013</t>
  </si>
  <si>
    <t>01.07.2013-30.12.2013</t>
  </si>
  <si>
    <t>Noorte moekonkurss „Moeke 2013“</t>
  </si>
  <si>
    <t>01.01.2013-30.05.2013</t>
  </si>
  <si>
    <t>Lastekaitsepäev "Üle läve"</t>
  </si>
  <si>
    <t>Tarkusepäev "Targaks Tartus"</t>
  </si>
  <si>
    <t>Seikluspäev 2013</t>
  </si>
  <si>
    <t>Maalinn 2013</t>
  </si>
  <si>
    <t>23.08.2013-25.08.2013</t>
  </si>
  <si>
    <t>Meedialabor/ NoorteTV 2013</t>
  </si>
  <si>
    <t>Infotulv</t>
  </si>
  <si>
    <t>Maailmapäev</t>
  </si>
  <si>
    <t>Suvetelk 2013</t>
  </si>
  <si>
    <t>17.06.2013-20.07.2013</t>
  </si>
  <si>
    <t>Subkultuuride seminar "10 aastat subkultuursel maastikul"</t>
  </si>
  <si>
    <t>20.09.2013-21.09.2013</t>
  </si>
  <si>
    <t>Noorte Improfestival</t>
  </si>
  <si>
    <t>02.01.2013-05.01.2013</t>
  </si>
  <si>
    <t xml:space="preserve">Kõik kokku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</si>
</sst>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0" borderId="9" applyNumberFormat="0" applyAlignment="0" applyProtection="0"/>
  </cellStyleXfs>
  <cellXfs count="10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/>
      <protection locked="0"/>
    </xf>
    <xf numFmtId="0" fontId="1" fillId="34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4" fontId="0" fillId="0" borderId="10" xfId="0" applyNumberFormat="1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horizontal="left" wrapText="1"/>
      <protection locked="0"/>
    </xf>
    <xf numFmtId="14" fontId="0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4" fontId="1" fillId="34" borderId="11" xfId="0" applyNumberFormat="1" applyFont="1" applyFill="1" applyBorder="1" applyAlignment="1" applyProtection="1">
      <alignment wrapText="1"/>
      <protection locked="0"/>
    </xf>
    <xf numFmtId="0" fontId="1" fillId="34" borderId="11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1" fillId="33" borderId="12" xfId="0" applyFont="1" applyFill="1" applyBorder="1" applyAlignment="1" applyProtection="1">
      <alignment wrapText="1"/>
      <protection locked="0"/>
    </xf>
    <xf numFmtId="14" fontId="0" fillId="0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14" fontId="0" fillId="0" borderId="11" xfId="0" applyNumberFormat="1" applyFont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14" fontId="0" fillId="0" borderId="11" xfId="0" applyNumberFormat="1" applyFont="1" applyFill="1" applyBorder="1" applyAlignment="1" applyProtection="1">
      <alignment wrapText="1"/>
      <protection locked="0"/>
    </xf>
    <xf numFmtId="14" fontId="0" fillId="33" borderId="13" xfId="0" applyNumberFormat="1" applyFont="1" applyFill="1" applyBorder="1" applyAlignment="1" applyProtection="1">
      <alignment wrapText="1"/>
      <protection locked="0"/>
    </xf>
    <xf numFmtId="0" fontId="1" fillId="33" borderId="14" xfId="0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 applyProtection="1">
      <alignment wrapText="1"/>
      <protection locked="0"/>
    </xf>
    <xf numFmtId="14" fontId="0" fillId="0" borderId="15" xfId="0" applyNumberFormat="1" applyFont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14" fontId="0" fillId="0" borderId="16" xfId="0" applyNumberFormat="1" applyFont="1" applyBorder="1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34" borderId="15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35" borderId="10" xfId="0" applyNumberFormat="1" applyFont="1" applyFill="1" applyBorder="1" applyAlignment="1" applyProtection="1">
      <alignment wrapText="1"/>
      <protection locked="0"/>
    </xf>
    <xf numFmtId="1" fontId="0" fillId="35" borderId="10" xfId="0" applyNumberFormat="1" applyFill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6" borderId="16" xfId="0" applyFill="1" applyBorder="1" applyAlignment="1" applyProtection="1">
      <alignment wrapText="1"/>
      <protection locked="0"/>
    </xf>
    <xf numFmtId="0" fontId="1" fillId="36" borderId="10" xfId="0" applyFont="1" applyFill="1" applyBorder="1" applyAlignment="1" applyProtection="1">
      <alignment horizontal="right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1" fillId="36" borderId="16" xfId="0" applyFont="1" applyFill="1" applyBorder="1" applyAlignment="1" applyProtection="1">
      <alignment wrapText="1"/>
      <protection locked="0"/>
    </xf>
    <xf numFmtId="1" fontId="1" fillId="36" borderId="10" xfId="0" applyNumberFormat="1" applyFont="1" applyFill="1" applyBorder="1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0" fontId="0" fillId="36" borderId="17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1" fillId="34" borderId="10" xfId="0" applyFont="1" applyFill="1" applyBorder="1" applyAlignment="1">
      <alignment/>
    </xf>
    <xf numFmtId="0" fontId="0" fillId="0" borderId="12" xfId="0" applyFont="1" applyFill="1" applyBorder="1" applyAlignment="1" applyProtection="1">
      <alignment wrapText="1"/>
      <protection locked="0"/>
    </xf>
    <xf numFmtId="14" fontId="0" fillId="0" borderId="10" xfId="0" applyNumberFormat="1" applyFont="1" applyBorder="1" applyAlignment="1" applyProtection="1">
      <alignment horizontal="left" wrapText="1"/>
      <protection locked="0"/>
    </xf>
    <xf numFmtId="14" fontId="0" fillId="34" borderId="10" xfId="0" applyNumberFormat="1" applyFont="1" applyFill="1" applyBorder="1" applyAlignment="1" applyProtection="1">
      <alignment horizontal="left" wrapText="1"/>
      <protection locked="0"/>
    </xf>
    <xf numFmtId="164" fontId="1" fillId="34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left" wrapText="1"/>
      <protection locked="0"/>
    </xf>
    <xf numFmtId="14" fontId="0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4" fontId="3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 wrapText="1"/>
      <protection locked="0"/>
    </xf>
    <xf numFmtId="14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14" fontId="0" fillId="33" borderId="16" xfId="0" applyNumberFormat="1" applyFont="1" applyFill="1" applyBorder="1" applyAlignment="1" applyProtection="1">
      <alignment wrapText="1"/>
      <protection locked="0"/>
    </xf>
    <xf numFmtId="0" fontId="0" fillId="35" borderId="0" xfId="0" applyFont="1" applyFill="1" applyBorder="1" applyAlignment="1">
      <alignment horizontal="left" vertical="center"/>
    </xf>
    <xf numFmtId="0" fontId="1" fillId="37" borderId="10" xfId="0" applyFont="1" applyFill="1" applyBorder="1" applyAlignment="1" applyProtection="1">
      <alignment wrapText="1"/>
      <protection locked="0"/>
    </xf>
    <xf numFmtId="0" fontId="1" fillId="37" borderId="10" xfId="0" applyFont="1" applyFill="1" applyBorder="1" applyAlignment="1" applyProtection="1">
      <alignment horizontal="right" wrapText="1"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40">
      <selection activeCell="F52" sqref="F52"/>
    </sheetView>
  </sheetViews>
  <sheetFormatPr defaultColWidth="9.140625" defaultRowHeight="12.75"/>
  <cols>
    <col min="1" max="1" width="7.00390625" style="2" customWidth="1"/>
    <col min="2" max="2" width="21.7109375" style="2" customWidth="1"/>
    <col min="3" max="3" width="28.57421875" style="2" customWidth="1"/>
    <col min="4" max="4" width="11.28125" style="2" customWidth="1"/>
    <col min="5" max="6" width="9.57421875" style="2" customWidth="1"/>
    <col min="7" max="7" width="10.00390625" style="3" customWidth="1"/>
    <col min="8" max="8" width="10.140625" style="4" customWidth="1"/>
    <col min="9" max="9" width="10.140625" style="2" customWidth="1"/>
    <col min="10" max="10" width="18.28125" style="5" customWidth="1"/>
    <col min="11" max="16384" width="9.140625" style="2" customWidth="1"/>
  </cols>
  <sheetData>
    <row r="1" spans="1:10" ht="25.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74</v>
      </c>
      <c r="H1" s="7" t="s">
        <v>75</v>
      </c>
      <c r="I1" s="7" t="s">
        <v>76</v>
      </c>
      <c r="J1" s="8"/>
    </row>
    <row r="2" spans="1:10" s="3" customFormat="1" ht="12.75">
      <c r="A2" s="6" t="s">
        <v>6</v>
      </c>
      <c r="B2" s="92" t="s">
        <v>7</v>
      </c>
      <c r="C2" s="92"/>
      <c r="D2" s="6"/>
      <c r="E2" s="6"/>
      <c r="F2" s="6"/>
      <c r="G2" s="7" t="s">
        <v>8</v>
      </c>
      <c r="H2" s="7" t="s">
        <v>8</v>
      </c>
      <c r="I2" s="7" t="s">
        <v>8</v>
      </c>
      <c r="J2" s="8"/>
    </row>
    <row r="3" spans="1:10" s="3" customFormat="1" ht="12.75">
      <c r="A3" s="9" t="s">
        <v>9</v>
      </c>
      <c r="B3" s="9" t="s">
        <v>10</v>
      </c>
      <c r="C3" s="10"/>
      <c r="D3" s="10"/>
      <c r="E3" s="10"/>
      <c r="F3" s="10"/>
      <c r="G3" s="10"/>
      <c r="H3" s="11"/>
      <c r="I3" s="10"/>
      <c r="J3" s="8"/>
    </row>
    <row r="4" spans="1:12" s="4" customFormat="1" ht="38.25">
      <c r="A4" s="11" t="s">
        <v>77</v>
      </c>
      <c r="B4" s="12" t="s">
        <v>11</v>
      </c>
      <c r="C4" s="13" t="s">
        <v>78</v>
      </c>
      <c r="D4" s="14" t="s">
        <v>79</v>
      </c>
      <c r="E4" s="11">
        <v>66465</v>
      </c>
      <c r="F4" s="11">
        <v>15000</v>
      </c>
      <c r="G4" s="10">
        <v>7000</v>
      </c>
      <c r="H4" s="11">
        <v>6000</v>
      </c>
      <c r="I4" s="11">
        <v>5113</v>
      </c>
      <c r="J4" s="5"/>
      <c r="K4" s="15"/>
      <c r="L4" s="16"/>
    </row>
    <row r="5" spans="1:12" s="4" customFormat="1" ht="12.75">
      <c r="A5" s="11"/>
      <c r="B5" s="11"/>
      <c r="C5" s="17" t="s">
        <v>12</v>
      </c>
      <c r="D5" s="18"/>
      <c r="E5" s="19">
        <f>SUM(E4:E4)</f>
        <v>66465</v>
      </c>
      <c r="F5" s="19">
        <f>SUM(F4:F4)</f>
        <v>15000</v>
      </c>
      <c r="G5" s="9">
        <v>7000</v>
      </c>
      <c r="H5" s="19">
        <v>6000</v>
      </c>
      <c r="I5" s="19">
        <v>10226</v>
      </c>
      <c r="J5" s="20"/>
      <c r="K5" s="21"/>
      <c r="L5" s="16"/>
    </row>
    <row r="6" spans="1:11" s="4" customFormat="1" ht="12.75">
      <c r="A6" s="22" t="s">
        <v>13</v>
      </c>
      <c r="B6" s="23" t="s">
        <v>14</v>
      </c>
      <c r="C6" s="24"/>
      <c r="D6" s="24"/>
      <c r="E6" s="24"/>
      <c r="F6" s="24"/>
      <c r="G6" s="25"/>
      <c r="H6" s="24"/>
      <c r="I6" s="24"/>
      <c r="J6" s="20"/>
      <c r="K6" s="21"/>
    </row>
    <row r="7" spans="1:11" s="4" customFormat="1" ht="14.25" customHeight="1">
      <c r="A7" s="93" t="s">
        <v>15</v>
      </c>
      <c r="B7" s="93"/>
      <c r="C7" s="93"/>
      <c r="D7" s="26"/>
      <c r="E7" s="26"/>
      <c r="F7" s="26"/>
      <c r="G7" s="27"/>
      <c r="H7" s="26"/>
      <c r="I7" s="26"/>
      <c r="J7" s="20"/>
      <c r="K7" s="21"/>
    </row>
    <row r="8" spans="1:11" s="4" customFormat="1" ht="25.5">
      <c r="A8" s="14" t="s">
        <v>80</v>
      </c>
      <c r="B8" s="12" t="s">
        <v>18</v>
      </c>
      <c r="C8" s="12" t="s">
        <v>81</v>
      </c>
      <c r="D8" s="28" t="s">
        <v>82</v>
      </c>
      <c r="E8" s="12">
        <v>3150</v>
      </c>
      <c r="F8" s="12">
        <v>2000</v>
      </c>
      <c r="G8" s="29">
        <v>710</v>
      </c>
      <c r="H8" s="12">
        <v>703</v>
      </c>
      <c r="I8" s="12">
        <v>703</v>
      </c>
      <c r="J8" s="20"/>
      <c r="K8" s="21"/>
    </row>
    <row r="9" spans="1:11" s="4" customFormat="1" ht="25.5">
      <c r="A9" s="14" t="s">
        <v>83</v>
      </c>
      <c r="B9" s="30" t="s">
        <v>18</v>
      </c>
      <c r="C9" s="12" t="s">
        <v>84</v>
      </c>
      <c r="D9" s="28" t="s">
        <v>82</v>
      </c>
      <c r="E9" s="12">
        <v>2880</v>
      </c>
      <c r="F9" s="12">
        <v>1000</v>
      </c>
      <c r="G9" s="29">
        <v>600</v>
      </c>
      <c r="H9" s="12">
        <v>575</v>
      </c>
      <c r="I9" s="12">
        <v>575</v>
      </c>
      <c r="J9" s="20"/>
      <c r="K9" s="21"/>
    </row>
    <row r="10" spans="1:11" s="4" customFormat="1" ht="25.5" customHeight="1">
      <c r="A10" s="14" t="s">
        <v>85</v>
      </c>
      <c r="B10" s="30" t="s">
        <v>86</v>
      </c>
      <c r="C10" s="12" t="s">
        <v>87</v>
      </c>
      <c r="D10" s="28" t="s">
        <v>88</v>
      </c>
      <c r="E10" s="12">
        <v>1700</v>
      </c>
      <c r="F10" s="12">
        <v>1400</v>
      </c>
      <c r="G10" s="29">
        <v>0</v>
      </c>
      <c r="H10" s="12">
        <v>0</v>
      </c>
      <c r="I10" s="12">
        <v>0</v>
      </c>
      <c r="J10" s="20"/>
      <c r="K10" s="21"/>
    </row>
    <row r="11" spans="1:11" s="4" customFormat="1" ht="25.5">
      <c r="A11" s="14" t="s">
        <v>89</v>
      </c>
      <c r="B11" s="30" t="s">
        <v>90</v>
      </c>
      <c r="C11" s="12" t="s">
        <v>91</v>
      </c>
      <c r="D11" s="14" t="s">
        <v>92</v>
      </c>
      <c r="E11" s="11">
        <v>5000</v>
      </c>
      <c r="F11" s="11">
        <v>2000</v>
      </c>
      <c r="G11" s="10">
        <v>900</v>
      </c>
      <c r="H11" s="11">
        <v>900</v>
      </c>
      <c r="I11" s="11">
        <v>0</v>
      </c>
      <c r="J11" s="5"/>
      <c r="K11" s="21"/>
    </row>
    <row r="12" spans="1:11" s="4" customFormat="1" ht="38.25">
      <c r="A12" s="14" t="s">
        <v>93</v>
      </c>
      <c r="B12" s="30" t="s">
        <v>22</v>
      </c>
      <c r="C12" s="12" t="s">
        <v>94</v>
      </c>
      <c r="D12" s="14" t="s">
        <v>95</v>
      </c>
      <c r="E12" s="11">
        <v>1821.71</v>
      </c>
      <c r="F12" s="11">
        <v>959.95</v>
      </c>
      <c r="G12" s="10">
        <v>0</v>
      </c>
      <c r="H12" s="11">
        <v>0</v>
      </c>
      <c r="I12" s="11">
        <v>0</v>
      </c>
      <c r="J12" s="5"/>
      <c r="K12" s="21"/>
    </row>
    <row r="13" spans="1:11" s="4" customFormat="1" ht="25.5">
      <c r="A13" s="14" t="s">
        <v>16</v>
      </c>
      <c r="B13" s="30" t="s">
        <v>22</v>
      </c>
      <c r="C13" s="12" t="s">
        <v>96</v>
      </c>
      <c r="D13" s="28" t="s">
        <v>95</v>
      </c>
      <c r="E13" s="12">
        <v>2926</v>
      </c>
      <c r="F13" s="12">
        <v>2365</v>
      </c>
      <c r="G13" s="29">
        <v>900</v>
      </c>
      <c r="H13" s="12">
        <v>900</v>
      </c>
      <c r="I13" s="12">
        <v>0</v>
      </c>
      <c r="J13" s="5"/>
      <c r="K13" s="21"/>
    </row>
    <row r="14" spans="1:11" s="4" customFormat="1" ht="25.5">
      <c r="A14" s="31" t="s">
        <v>17</v>
      </c>
      <c r="B14" s="32" t="s">
        <v>23</v>
      </c>
      <c r="C14" s="33" t="s">
        <v>97</v>
      </c>
      <c r="D14" s="34" t="s">
        <v>98</v>
      </c>
      <c r="E14" s="33">
        <v>4646.37</v>
      </c>
      <c r="F14" s="33">
        <v>3296.37</v>
      </c>
      <c r="G14" s="84">
        <v>400</v>
      </c>
      <c r="H14" s="33">
        <v>0</v>
      </c>
      <c r="I14" s="33">
        <v>0</v>
      </c>
      <c r="J14" s="5"/>
      <c r="K14" s="21"/>
    </row>
    <row r="15" spans="1:11" s="4" customFormat="1" ht="25.5">
      <c r="A15" s="14" t="s">
        <v>19</v>
      </c>
      <c r="B15" s="30" t="s">
        <v>99</v>
      </c>
      <c r="C15" s="12" t="s">
        <v>100</v>
      </c>
      <c r="D15" s="28" t="s">
        <v>101</v>
      </c>
      <c r="E15" s="12">
        <v>1087</v>
      </c>
      <c r="F15" s="12">
        <v>550</v>
      </c>
      <c r="G15" s="29">
        <v>0</v>
      </c>
      <c r="H15" s="12">
        <v>0</v>
      </c>
      <c r="I15" s="12">
        <v>0</v>
      </c>
      <c r="J15" s="5"/>
      <c r="K15" s="21"/>
    </row>
    <row r="16" spans="1:11" s="4" customFormat="1" ht="12.75">
      <c r="A16" s="35" t="s">
        <v>24</v>
      </c>
      <c r="B16" s="36"/>
      <c r="C16" s="37"/>
      <c r="D16" s="37"/>
      <c r="E16" s="37"/>
      <c r="F16" s="37"/>
      <c r="G16" s="36"/>
      <c r="H16" s="37"/>
      <c r="I16" s="37"/>
      <c r="J16" s="20"/>
      <c r="K16" s="21"/>
    </row>
    <row r="17" spans="1:11" s="4" customFormat="1" ht="25.5">
      <c r="A17" s="14" t="s">
        <v>20</v>
      </c>
      <c r="B17" s="12" t="s">
        <v>102</v>
      </c>
      <c r="C17" s="12" t="s">
        <v>103</v>
      </c>
      <c r="D17" s="14" t="s">
        <v>104</v>
      </c>
      <c r="E17" s="11">
        <v>2597</v>
      </c>
      <c r="F17" s="11">
        <v>400</v>
      </c>
      <c r="G17" s="10">
        <v>400</v>
      </c>
      <c r="H17" s="11">
        <v>417</v>
      </c>
      <c r="I17" s="11">
        <v>0</v>
      </c>
      <c r="J17" s="20"/>
      <c r="K17" s="21"/>
    </row>
    <row r="18" spans="1:11" s="4" customFormat="1" ht="25.5">
      <c r="A18" s="11" t="s">
        <v>105</v>
      </c>
      <c r="B18" s="11" t="s">
        <v>27</v>
      </c>
      <c r="C18" s="11" t="s">
        <v>106</v>
      </c>
      <c r="D18" s="14" t="s">
        <v>107</v>
      </c>
      <c r="E18" s="11">
        <v>2300</v>
      </c>
      <c r="F18" s="11">
        <v>1500</v>
      </c>
      <c r="G18" s="10">
        <v>500</v>
      </c>
      <c r="H18" s="11">
        <v>500</v>
      </c>
      <c r="I18" s="11">
        <v>447</v>
      </c>
      <c r="J18" s="20"/>
      <c r="K18" s="21"/>
    </row>
    <row r="19" spans="1:11" s="4" customFormat="1" ht="25.5">
      <c r="A19" s="31" t="s">
        <v>108</v>
      </c>
      <c r="B19" s="33" t="s">
        <v>25</v>
      </c>
      <c r="C19" s="33" t="s">
        <v>109</v>
      </c>
      <c r="D19" s="31" t="s">
        <v>110</v>
      </c>
      <c r="E19" s="24">
        <v>4980</v>
      </c>
      <c r="F19" s="24">
        <v>3980</v>
      </c>
      <c r="G19" s="25">
        <v>0</v>
      </c>
      <c r="H19" s="24">
        <v>0</v>
      </c>
      <c r="I19" s="24">
        <v>0</v>
      </c>
      <c r="J19" s="20"/>
      <c r="K19" s="21"/>
    </row>
    <row r="20" spans="1:11" s="4" customFormat="1" ht="38.25">
      <c r="A20" s="14" t="s">
        <v>111</v>
      </c>
      <c r="B20" s="12" t="s">
        <v>25</v>
      </c>
      <c r="C20" s="12" t="s">
        <v>112</v>
      </c>
      <c r="D20" s="14" t="s">
        <v>113</v>
      </c>
      <c r="E20" s="11">
        <v>8440</v>
      </c>
      <c r="F20" s="11">
        <v>2500</v>
      </c>
      <c r="G20" s="10">
        <v>900</v>
      </c>
      <c r="H20" s="11">
        <v>0</v>
      </c>
      <c r="I20" s="11">
        <v>0</v>
      </c>
      <c r="J20" s="20"/>
      <c r="K20" s="21"/>
    </row>
    <row r="21" spans="1:11" s="4" customFormat="1" ht="25.5">
      <c r="A21" s="14" t="s">
        <v>114</v>
      </c>
      <c r="B21" s="12" t="s">
        <v>31</v>
      </c>
      <c r="C21" s="12" t="s">
        <v>115</v>
      </c>
      <c r="D21" s="14" t="s">
        <v>92</v>
      </c>
      <c r="E21" s="11">
        <v>3378</v>
      </c>
      <c r="F21" s="11">
        <v>1624</v>
      </c>
      <c r="G21" s="10">
        <v>0</v>
      </c>
      <c r="H21" s="11">
        <v>0</v>
      </c>
      <c r="I21" s="11">
        <v>0</v>
      </c>
      <c r="J21" s="20"/>
      <c r="K21" s="21"/>
    </row>
    <row r="22" spans="1:11" s="4" customFormat="1" ht="12.75">
      <c r="A22" s="94" t="s">
        <v>28</v>
      </c>
      <c r="B22" s="94"/>
      <c r="C22" s="94"/>
      <c r="D22" s="94"/>
      <c r="E22" s="94"/>
      <c r="F22" s="94"/>
      <c r="G22" s="94"/>
      <c r="H22" s="94"/>
      <c r="I22" s="94"/>
      <c r="J22" s="20"/>
      <c r="K22" s="21"/>
    </row>
    <row r="23" spans="1:11" s="4" customFormat="1" ht="40.5" customHeight="1">
      <c r="A23" s="14" t="s">
        <v>116</v>
      </c>
      <c r="B23" s="12" t="s">
        <v>117</v>
      </c>
      <c r="C23" s="12" t="s">
        <v>118</v>
      </c>
      <c r="D23" s="14" t="s">
        <v>119</v>
      </c>
      <c r="E23" s="11">
        <v>4148.3</v>
      </c>
      <c r="F23" s="11">
        <v>2237</v>
      </c>
      <c r="G23" s="10">
        <v>0</v>
      </c>
      <c r="H23" s="11">
        <v>1000</v>
      </c>
      <c r="I23" s="11">
        <v>0</v>
      </c>
      <c r="J23" s="20"/>
      <c r="K23" s="21"/>
    </row>
    <row r="24" spans="1:11" s="4" customFormat="1" ht="25.5">
      <c r="A24" s="38" t="s">
        <v>120</v>
      </c>
      <c r="B24" s="39" t="s">
        <v>121</v>
      </c>
      <c r="C24" s="39" t="s">
        <v>30</v>
      </c>
      <c r="D24" s="38" t="s">
        <v>122</v>
      </c>
      <c r="E24" s="40">
        <v>500</v>
      </c>
      <c r="F24" s="40">
        <v>500</v>
      </c>
      <c r="G24" s="41">
        <v>300</v>
      </c>
      <c r="H24" s="40">
        <v>300</v>
      </c>
      <c r="I24" s="40">
        <v>256</v>
      </c>
      <c r="J24" s="20"/>
      <c r="K24" s="21"/>
    </row>
    <row r="25" spans="1:10" s="4" customFormat="1" ht="25.5">
      <c r="A25" s="11" t="s">
        <v>123</v>
      </c>
      <c r="B25" s="12" t="s">
        <v>33</v>
      </c>
      <c r="C25" s="40" t="s">
        <v>124</v>
      </c>
      <c r="D25" s="38" t="s">
        <v>125</v>
      </c>
      <c r="E25" s="40">
        <v>3570</v>
      </c>
      <c r="F25" s="40">
        <v>2040</v>
      </c>
      <c r="G25" s="41">
        <v>0</v>
      </c>
      <c r="H25" s="40">
        <v>0</v>
      </c>
      <c r="I25" s="11">
        <v>0</v>
      </c>
      <c r="J25" s="5"/>
    </row>
    <row r="26" spans="1:10" s="4" customFormat="1" ht="25.5">
      <c r="A26" s="11" t="s">
        <v>26</v>
      </c>
      <c r="B26" s="11" t="s">
        <v>126</v>
      </c>
      <c r="C26" s="40" t="s">
        <v>127</v>
      </c>
      <c r="D26" s="38" t="s">
        <v>128</v>
      </c>
      <c r="E26" s="40">
        <v>1300</v>
      </c>
      <c r="F26" s="40">
        <v>1100</v>
      </c>
      <c r="G26" s="41">
        <v>900</v>
      </c>
      <c r="H26" s="40">
        <v>0</v>
      </c>
      <c r="I26" s="11">
        <v>0</v>
      </c>
      <c r="J26" s="5"/>
    </row>
    <row r="27" spans="1:11" s="4" customFormat="1" ht="14.25" customHeight="1">
      <c r="A27" s="87" t="s">
        <v>34</v>
      </c>
      <c r="B27" s="87"/>
      <c r="C27" s="87"/>
      <c r="D27" s="87"/>
      <c r="E27" s="87"/>
      <c r="F27" s="87"/>
      <c r="G27" s="87"/>
      <c r="H27" s="87"/>
      <c r="I27" s="87"/>
      <c r="J27" s="20"/>
      <c r="K27" s="21"/>
    </row>
    <row r="28" spans="1:11" s="4" customFormat="1" ht="38.25">
      <c r="A28" s="14" t="s">
        <v>129</v>
      </c>
      <c r="B28" s="12" t="s">
        <v>130</v>
      </c>
      <c r="C28" s="12" t="s">
        <v>131</v>
      </c>
      <c r="D28" s="14" t="s">
        <v>110</v>
      </c>
      <c r="E28" s="11">
        <v>3240</v>
      </c>
      <c r="F28" s="11">
        <v>650</v>
      </c>
      <c r="G28" s="10">
        <v>650</v>
      </c>
      <c r="H28" s="11">
        <v>0</v>
      </c>
      <c r="I28" s="24">
        <v>0</v>
      </c>
      <c r="J28" s="20"/>
      <c r="K28" s="21"/>
    </row>
    <row r="29" spans="1:11" s="4" customFormat="1" ht="25.5">
      <c r="A29" s="42" t="s">
        <v>132</v>
      </c>
      <c r="B29" s="43" t="s">
        <v>31</v>
      </c>
      <c r="C29" s="43" t="s">
        <v>133</v>
      </c>
      <c r="D29" s="42" t="s">
        <v>134</v>
      </c>
      <c r="E29" s="44">
        <v>695</v>
      </c>
      <c r="F29" s="44">
        <v>640</v>
      </c>
      <c r="G29" s="45">
        <v>600</v>
      </c>
      <c r="H29" s="44">
        <v>0</v>
      </c>
      <c r="I29" s="11">
        <v>0</v>
      </c>
      <c r="J29" s="5"/>
      <c r="K29" s="21"/>
    </row>
    <row r="30" spans="1:11" s="4" customFormat="1" ht="25.5">
      <c r="A30" s="42" t="s">
        <v>135</v>
      </c>
      <c r="B30" s="43" t="s">
        <v>31</v>
      </c>
      <c r="C30" s="43" t="s">
        <v>136</v>
      </c>
      <c r="D30" s="42" t="s">
        <v>137</v>
      </c>
      <c r="E30" s="44">
        <v>1998.5</v>
      </c>
      <c r="F30" s="44">
        <v>1998.5</v>
      </c>
      <c r="G30" s="45">
        <v>0</v>
      </c>
      <c r="H30" s="44">
        <v>0</v>
      </c>
      <c r="I30" s="11">
        <v>0</v>
      </c>
      <c r="J30" s="5"/>
      <c r="K30" s="21"/>
    </row>
    <row r="31" spans="1:11" s="4" customFormat="1" ht="14.25" customHeight="1">
      <c r="A31" s="87" t="s">
        <v>37</v>
      </c>
      <c r="B31" s="87"/>
      <c r="C31" s="87"/>
      <c r="D31" s="87"/>
      <c r="E31" s="87"/>
      <c r="F31" s="87"/>
      <c r="G31" s="87"/>
      <c r="H31" s="87"/>
      <c r="I31" s="87"/>
      <c r="J31" s="20"/>
      <c r="K31" s="21"/>
    </row>
    <row r="32" spans="1:11" s="4" customFormat="1" ht="76.5">
      <c r="A32" s="42" t="s">
        <v>29</v>
      </c>
      <c r="B32" s="43" t="s">
        <v>138</v>
      </c>
      <c r="C32" s="43" t="s">
        <v>139</v>
      </c>
      <c r="D32" s="42" t="s">
        <v>140</v>
      </c>
      <c r="E32" s="44">
        <v>1125</v>
      </c>
      <c r="F32" s="44">
        <v>675</v>
      </c>
      <c r="G32" s="45">
        <v>350</v>
      </c>
      <c r="H32" s="44">
        <v>0</v>
      </c>
      <c r="I32" s="11">
        <v>0</v>
      </c>
      <c r="J32" s="20"/>
      <c r="K32" s="21"/>
    </row>
    <row r="33" spans="1:11" s="4" customFormat="1" ht="25.5">
      <c r="A33" s="42" t="s">
        <v>141</v>
      </c>
      <c r="B33" s="43" t="s">
        <v>21</v>
      </c>
      <c r="C33" s="43" t="s">
        <v>142</v>
      </c>
      <c r="D33" s="42" t="s">
        <v>143</v>
      </c>
      <c r="E33" s="44">
        <v>15240.8</v>
      </c>
      <c r="F33" s="44">
        <v>5550</v>
      </c>
      <c r="G33" s="45">
        <v>400</v>
      </c>
      <c r="H33" s="44">
        <v>0</v>
      </c>
      <c r="I33" s="11">
        <v>0</v>
      </c>
      <c r="J33" s="20"/>
      <c r="K33" s="21"/>
    </row>
    <row r="34" spans="1:11" s="4" customFormat="1" ht="51">
      <c r="A34" s="14" t="s">
        <v>144</v>
      </c>
      <c r="B34" s="12" t="s">
        <v>32</v>
      </c>
      <c r="C34" s="12" t="s">
        <v>39</v>
      </c>
      <c r="D34" s="14" t="s">
        <v>92</v>
      </c>
      <c r="E34" s="11">
        <v>1080</v>
      </c>
      <c r="F34" s="11">
        <v>550</v>
      </c>
      <c r="G34" s="10">
        <v>401</v>
      </c>
      <c r="H34" s="11">
        <v>300</v>
      </c>
      <c r="I34" s="24">
        <v>256</v>
      </c>
      <c r="J34" s="20"/>
      <c r="K34" s="21"/>
    </row>
    <row r="35" spans="1:11" s="4" customFormat="1" ht="25.5">
      <c r="A35" s="14" t="s">
        <v>145</v>
      </c>
      <c r="B35" s="12" t="s">
        <v>33</v>
      </c>
      <c r="C35" s="12" t="s">
        <v>146</v>
      </c>
      <c r="D35" s="14" t="s">
        <v>147</v>
      </c>
      <c r="E35" s="11">
        <v>1351.7</v>
      </c>
      <c r="F35" s="11">
        <v>400</v>
      </c>
      <c r="G35" s="10">
        <v>400</v>
      </c>
      <c r="H35" s="44">
        <v>0</v>
      </c>
      <c r="I35" s="24">
        <v>0</v>
      </c>
      <c r="J35" s="20"/>
      <c r="K35" s="21"/>
    </row>
    <row r="36" spans="1:11" s="4" customFormat="1" ht="25.5">
      <c r="A36" s="14" t="s">
        <v>35</v>
      </c>
      <c r="B36" s="12" t="s">
        <v>33</v>
      </c>
      <c r="C36" s="12" t="s">
        <v>148</v>
      </c>
      <c r="D36" s="14" t="s">
        <v>149</v>
      </c>
      <c r="E36" s="11">
        <v>4050</v>
      </c>
      <c r="F36" s="11">
        <v>1950</v>
      </c>
      <c r="G36" s="10">
        <v>0</v>
      </c>
      <c r="H36" s="44">
        <v>500</v>
      </c>
      <c r="I36" s="11">
        <v>0</v>
      </c>
      <c r="J36" s="20"/>
      <c r="K36" s="21"/>
    </row>
    <row r="37" spans="1:11" s="4" customFormat="1" ht="14.25" customHeight="1">
      <c r="A37" s="87" t="s">
        <v>150</v>
      </c>
      <c r="B37" s="87"/>
      <c r="C37" s="87"/>
      <c r="D37" s="87"/>
      <c r="E37" s="87"/>
      <c r="F37" s="87"/>
      <c r="G37" s="87"/>
      <c r="H37" s="87"/>
      <c r="I37" s="87"/>
      <c r="J37" s="20"/>
      <c r="K37" s="21"/>
    </row>
    <row r="38" spans="1:11" s="4" customFormat="1" ht="25.5">
      <c r="A38" s="14" t="s">
        <v>36</v>
      </c>
      <c r="B38" s="12" t="s">
        <v>41</v>
      </c>
      <c r="C38" s="12" t="s">
        <v>151</v>
      </c>
      <c r="D38" s="14" t="s">
        <v>152</v>
      </c>
      <c r="E38" s="11">
        <v>1310</v>
      </c>
      <c r="F38" s="11">
        <v>600</v>
      </c>
      <c r="G38" s="10">
        <v>400</v>
      </c>
      <c r="H38" s="11">
        <v>383</v>
      </c>
      <c r="I38" s="11">
        <v>383</v>
      </c>
      <c r="J38" s="20"/>
      <c r="K38" s="21"/>
    </row>
    <row r="39" spans="1:11" s="4" customFormat="1" ht="25.5">
      <c r="A39" s="14" t="s">
        <v>153</v>
      </c>
      <c r="B39" s="12" t="s">
        <v>154</v>
      </c>
      <c r="C39" s="12" t="s">
        <v>155</v>
      </c>
      <c r="D39" s="14" t="s">
        <v>156</v>
      </c>
      <c r="E39" s="11">
        <v>1002</v>
      </c>
      <c r="F39" s="11">
        <v>650</v>
      </c>
      <c r="G39" s="10">
        <v>400</v>
      </c>
      <c r="H39" s="11">
        <v>0</v>
      </c>
      <c r="I39" s="11"/>
      <c r="J39" s="20"/>
      <c r="K39" s="21"/>
    </row>
    <row r="40" spans="1:11" s="4" customFormat="1" ht="38.25">
      <c r="A40" s="11" t="s">
        <v>157</v>
      </c>
      <c r="B40" s="11" t="s">
        <v>158</v>
      </c>
      <c r="C40" s="11" t="s">
        <v>159</v>
      </c>
      <c r="D40" s="14" t="s">
        <v>160</v>
      </c>
      <c r="E40" s="11">
        <v>900</v>
      </c>
      <c r="F40" s="11">
        <v>500</v>
      </c>
      <c r="G40" s="10">
        <v>0</v>
      </c>
      <c r="H40" s="11">
        <v>0</v>
      </c>
      <c r="I40" s="11"/>
      <c r="J40" s="20"/>
      <c r="K40" s="21"/>
    </row>
    <row r="41" spans="1:11" s="4" customFormat="1" ht="38.25">
      <c r="A41" s="11" t="s">
        <v>161</v>
      </c>
      <c r="B41" s="11" t="s">
        <v>42</v>
      </c>
      <c r="C41" s="11" t="s">
        <v>162</v>
      </c>
      <c r="D41" s="14" t="s">
        <v>163</v>
      </c>
      <c r="E41" s="11">
        <v>700</v>
      </c>
      <c r="F41" s="11">
        <v>600</v>
      </c>
      <c r="G41" s="10">
        <v>300</v>
      </c>
      <c r="H41" s="11">
        <v>300</v>
      </c>
      <c r="I41" s="11">
        <v>256</v>
      </c>
      <c r="J41" s="20"/>
      <c r="K41" s="21"/>
    </row>
    <row r="42" spans="1:11" s="4" customFormat="1" ht="38.25">
      <c r="A42" s="11" t="s">
        <v>164</v>
      </c>
      <c r="B42" s="11" t="s">
        <v>165</v>
      </c>
      <c r="C42" s="11" t="s">
        <v>166</v>
      </c>
      <c r="D42" s="14" t="s">
        <v>167</v>
      </c>
      <c r="E42" s="11">
        <v>2110</v>
      </c>
      <c r="F42" s="11">
        <v>1000</v>
      </c>
      <c r="G42" s="10">
        <v>0</v>
      </c>
      <c r="H42" s="11">
        <v>0</v>
      </c>
      <c r="I42" s="11">
        <v>0</v>
      </c>
      <c r="J42" s="20"/>
      <c r="K42" s="21"/>
    </row>
    <row r="43" spans="1:10" s="4" customFormat="1" ht="25.5">
      <c r="A43" s="12" t="s">
        <v>168</v>
      </c>
      <c r="B43" s="11" t="s">
        <v>43</v>
      </c>
      <c r="C43" s="11" t="s">
        <v>169</v>
      </c>
      <c r="D43" s="14" t="s">
        <v>170</v>
      </c>
      <c r="E43" s="11">
        <v>13739</v>
      </c>
      <c r="F43" s="11">
        <v>6000</v>
      </c>
      <c r="G43" s="10">
        <v>2600</v>
      </c>
      <c r="H43" s="11">
        <v>2600</v>
      </c>
      <c r="I43" s="11">
        <v>0</v>
      </c>
      <c r="J43" s="5"/>
    </row>
    <row r="44" spans="1:11" s="4" customFormat="1" ht="14.25" customHeight="1">
      <c r="A44" s="87" t="s">
        <v>44</v>
      </c>
      <c r="B44" s="87"/>
      <c r="C44" s="87"/>
      <c r="D44" s="87"/>
      <c r="E44" s="87"/>
      <c r="F44" s="87"/>
      <c r="G44" s="87"/>
      <c r="H44" s="87"/>
      <c r="I44" s="87"/>
      <c r="J44" s="20"/>
      <c r="K44" s="21"/>
    </row>
    <row r="45" spans="1:11" s="4" customFormat="1" ht="38.25">
      <c r="A45" s="14" t="s">
        <v>171</v>
      </c>
      <c r="B45" s="12" t="s">
        <v>45</v>
      </c>
      <c r="C45" s="12" t="s">
        <v>172</v>
      </c>
      <c r="D45" s="14" t="s">
        <v>173</v>
      </c>
      <c r="E45" s="11">
        <v>715</v>
      </c>
      <c r="F45" s="11">
        <v>400</v>
      </c>
      <c r="G45" s="10">
        <v>400</v>
      </c>
      <c r="H45" s="11">
        <v>383</v>
      </c>
      <c r="I45" s="11">
        <v>383</v>
      </c>
      <c r="J45" s="20"/>
      <c r="K45" s="21"/>
    </row>
    <row r="46" spans="1:11" s="4" customFormat="1" ht="38.25">
      <c r="A46" s="14" t="s">
        <v>174</v>
      </c>
      <c r="B46" s="12" t="s">
        <v>42</v>
      </c>
      <c r="C46" s="12" t="s">
        <v>175</v>
      </c>
      <c r="D46" s="14" t="s">
        <v>176</v>
      </c>
      <c r="E46" s="11">
        <v>1950</v>
      </c>
      <c r="F46" s="11">
        <v>1200</v>
      </c>
      <c r="G46" s="10">
        <v>450</v>
      </c>
      <c r="H46" s="11">
        <v>300</v>
      </c>
      <c r="I46" s="11">
        <v>191</v>
      </c>
      <c r="J46" s="20"/>
      <c r="K46" s="21"/>
    </row>
    <row r="47" spans="1:11" s="4" customFormat="1" ht="25.5">
      <c r="A47" s="14" t="s">
        <v>38</v>
      </c>
      <c r="B47" s="4" t="s">
        <v>31</v>
      </c>
      <c r="C47" s="12" t="s">
        <v>46</v>
      </c>
      <c r="D47" s="14" t="s">
        <v>92</v>
      </c>
      <c r="E47" s="11">
        <v>504</v>
      </c>
      <c r="F47" s="11">
        <v>440</v>
      </c>
      <c r="G47" s="10">
        <v>0</v>
      </c>
      <c r="H47" s="11">
        <v>0</v>
      </c>
      <c r="I47" s="11">
        <v>0</v>
      </c>
      <c r="J47" s="5"/>
      <c r="K47" s="21"/>
    </row>
    <row r="48" spans="1:11" s="4" customFormat="1" ht="14.25" customHeight="1">
      <c r="A48" s="88" t="s">
        <v>177</v>
      </c>
      <c r="B48" s="88"/>
      <c r="C48" s="88"/>
      <c r="D48" s="88"/>
      <c r="E48" s="88"/>
      <c r="F48" s="88"/>
      <c r="G48" s="88"/>
      <c r="H48" s="88"/>
      <c r="I48" s="88"/>
      <c r="J48" s="20"/>
      <c r="K48" s="21"/>
    </row>
    <row r="49" spans="1:11" s="4" customFormat="1" ht="25.5">
      <c r="A49" s="11" t="s">
        <v>40</v>
      </c>
      <c r="B49" s="11" t="s">
        <v>178</v>
      </c>
      <c r="C49" s="46" t="s">
        <v>179</v>
      </c>
      <c r="D49" s="28" t="s">
        <v>180</v>
      </c>
      <c r="E49" s="12">
        <v>1502</v>
      </c>
      <c r="F49" s="12">
        <v>1052</v>
      </c>
      <c r="G49" s="29">
        <v>0</v>
      </c>
      <c r="H49" s="44">
        <v>0</v>
      </c>
      <c r="I49" s="11">
        <v>0</v>
      </c>
      <c r="J49" s="20"/>
      <c r="K49" s="21"/>
    </row>
    <row r="50" spans="1:11" s="4" customFormat="1" ht="38.25">
      <c r="A50" s="11" t="s">
        <v>181</v>
      </c>
      <c r="B50" s="11" t="s">
        <v>31</v>
      </c>
      <c r="C50" s="46" t="s">
        <v>182</v>
      </c>
      <c r="D50" s="28" t="s">
        <v>156</v>
      </c>
      <c r="E50" s="12">
        <v>838</v>
      </c>
      <c r="F50" s="12">
        <v>780</v>
      </c>
      <c r="G50" s="29">
        <v>0</v>
      </c>
      <c r="H50" s="11">
        <v>0</v>
      </c>
      <c r="I50" s="40">
        <v>0</v>
      </c>
      <c r="J50" s="20"/>
      <c r="K50" s="21"/>
    </row>
    <row r="51" spans="1:11" ht="12.75">
      <c r="A51" s="47"/>
      <c r="B51" s="16"/>
      <c r="C51" s="17" t="s">
        <v>47</v>
      </c>
      <c r="D51" s="18"/>
      <c r="E51" s="19">
        <v>108475</v>
      </c>
      <c r="F51" s="19">
        <f>F8+F9+F10+F11+F12+F13+F14+F15+F17+F18+F19+F20+F21+F23+F24+F25+F26+F28+F29+F30+F32+F33+F34+F35+F36+F38+F39+F40+F41+F42+F43+F45+F46+F47+F49+F50</f>
        <v>55087.82</v>
      </c>
      <c r="G51" s="9">
        <f>G8+G9+G10+G11+G12+G13+G14+G15+G17+G18+G19+G20+G21+G23+G24+G25+G26+G28+G29+G30+G32+G33+G34+G35+G36+G38+G39+G40+G41+G42+G43+G45+G46+G47+G49+G50</f>
        <v>13861</v>
      </c>
      <c r="H51" s="19">
        <v>15861</v>
      </c>
      <c r="I51" s="48"/>
      <c r="J51" s="20"/>
      <c r="K51" s="49"/>
    </row>
    <row r="52" spans="1:11" ht="14.25" customHeight="1">
      <c r="A52" s="47"/>
      <c r="B52" s="47"/>
      <c r="C52" s="89" t="s">
        <v>48</v>
      </c>
      <c r="D52" s="89"/>
      <c r="E52" s="50">
        <f>E5+E51</f>
        <v>174940</v>
      </c>
      <c r="F52" s="51">
        <f>F51+F5</f>
        <v>70087.82</v>
      </c>
      <c r="G52" s="52">
        <f>G5+G51</f>
        <v>20861</v>
      </c>
      <c r="H52" s="53">
        <v>21861</v>
      </c>
      <c r="I52" s="53"/>
      <c r="J52" s="54"/>
      <c r="K52" s="49"/>
    </row>
    <row r="53" spans="1:11" ht="14.25" customHeight="1">
      <c r="A53" s="55" t="s">
        <v>49</v>
      </c>
      <c r="B53" s="90" t="s">
        <v>50</v>
      </c>
      <c r="C53" s="90"/>
      <c r="D53" s="56"/>
      <c r="E53" s="56"/>
      <c r="F53" s="56"/>
      <c r="G53" s="6"/>
      <c r="H53" s="57"/>
      <c r="I53" s="57">
        <v>0</v>
      </c>
      <c r="J53" s="54"/>
      <c r="K53" s="49"/>
    </row>
    <row r="54" spans="1:11" ht="12.75">
      <c r="A54" s="58"/>
      <c r="B54" s="47"/>
      <c r="C54" s="24" t="s">
        <v>51</v>
      </c>
      <c r="D54" s="59"/>
      <c r="E54" s="59"/>
      <c r="F54" s="59"/>
      <c r="G54" s="25">
        <v>4000</v>
      </c>
      <c r="H54" s="24">
        <v>3000</v>
      </c>
      <c r="I54" s="11">
        <v>0</v>
      </c>
      <c r="J54" s="54"/>
      <c r="K54" s="49"/>
    </row>
    <row r="55" spans="1:10" ht="25.5">
      <c r="A55" s="47"/>
      <c r="B55" s="60"/>
      <c r="C55" s="61" t="s">
        <v>52</v>
      </c>
      <c r="D55" s="62"/>
      <c r="E55" s="62"/>
      <c r="F55" s="63"/>
      <c r="G55" s="64">
        <f>G52+G54</f>
        <v>24861</v>
      </c>
      <c r="H55" s="65">
        <f>H52+H54</f>
        <v>24861</v>
      </c>
      <c r="I55" s="66">
        <f>I52+I53</f>
        <v>0</v>
      </c>
      <c r="J55" s="67"/>
    </row>
    <row r="57" spans="8:9" ht="12.75">
      <c r="H57" s="13"/>
      <c r="I57" s="68"/>
    </row>
    <row r="58" spans="1:10" ht="25.5">
      <c r="A58" s="6" t="s">
        <v>0</v>
      </c>
      <c r="B58" s="6" t="s">
        <v>183</v>
      </c>
      <c r="C58" s="6" t="s">
        <v>2</v>
      </c>
      <c r="D58" s="7" t="s">
        <v>3</v>
      </c>
      <c r="E58" s="7" t="s">
        <v>4</v>
      </c>
      <c r="F58" s="7" t="s">
        <v>5</v>
      </c>
      <c r="G58" s="7" t="s">
        <v>74</v>
      </c>
      <c r="H58" s="7" t="s">
        <v>75</v>
      </c>
      <c r="I58" s="7" t="s">
        <v>76</v>
      </c>
      <c r="J58" s="8"/>
    </row>
    <row r="59" spans="1:10" s="3" customFormat="1" ht="14.25" customHeight="1">
      <c r="A59" s="1" t="s">
        <v>53</v>
      </c>
      <c r="B59" s="91" t="s">
        <v>54</v>
      </c>
      <c r="C59" s="91"/>
      <c r="D59" s="6"/>
      <c r="E59" s="6"/>
      <c r="F59" s="6"/>
      <c r="G59" s="7" t="s">
        <v>8</v>
      </c>
      <c r="H59" s="7" t="s">
        <v>8</v>
      </c>
      <c r="I59" s="7" t="s">
        <v>8</v>
      </c>
      <c r="J59" s="8"/>
    </row>
    <row r="60" spans="1:10" s="3" customFormat="1" ht="14.25" customHeight="1">
      <c r="A60" s="69" t="s">
        <v>55</v>
      </c>
      <c r="B60" s="85" t="s">
        <v>56</v>
      </c>
      <c r="C60" s="85"/>
      <c r="D60" s="10"/>
      <c r="E60" s="10"/>
      <c r="F60" s="10"/>
      <c r="G60" s="10"/>
      <c r="H60" s="11"/>
      <c r="I60" s="10"/>
      <c r="J60" s="8"/>
    </row>
    <row r="61" spans="1:12" s="4" customFormat="1" ht="25.5">
      <c r="A61" s="11" t="s">
        <v>57</v>
      </c>
      <c r="B61" s="12" t="s">
        <v>58</v>
      </c>
      <c r="C61" s="70" t="s">
        <v>184</v>
      </c>
      <c r="D61" s="14" t="s">
        <v>185</v>
      </c>
      <c r="E61" s="11">
        <v>3525</v>
      </c>
      <c r="F61" s="11">
        <v>1278</v>
      </c>
      <c r="G61" s="10">
        <v>1278</v>
      </c>
      <c r="H61" s="11">
        <v>1278</v>
      </c>
      <c r="I61" s="11">
        <v>1278</v>
      </c>
      <c r="J61" s="5"/>
      <c r="K61" s="15"/>
      <c r="L61" s="16"/>
    </row>
    <row r="62" spans="1:12" s="4" customFormat="1" ht="25.5">
      <c r="A62" s="11" t="s">
        <v>59</v>
      </c>
      <c r="B62" s="12" t="s">
        <v>58</v>
      </c>
      <c r="C62" s="70" t="s">
        <v>186</v>
      </c>
      <c r="D62" s="14" t="s">
        <v>187</v>
      </c>
      <c r="E62" s="11">
        <v>6460</v>
      </c>
      <c r="F62" s="11">
        <v>2237</v>
      </c>
      <c r="G62" s="10">
        <v>2237</v>
      </c>
      <c r="H62" s="12">
        <v>2237</v>
      </c>
      <c r="I62" s="12">
        <v>2237</v>
      </c>
      <c r="J62" s="5"/>
      <c r="K62" s="15"/>
      <c r="L62" s="16"/>
    </row>
    <row r="63" spans="1:12" s="4" customFormat="1" ht="12.75">
      <c r="A63" s="11" t="s">
        <v>60</v>
      </c>
      <c r="B63" s="12" t="s">
        <v>61</v>
      </c>
      <c r="C63" s="70" t="s">
        <v>188</v>
      </c>
      <c r="D63" s="71">
        <v>41426</v>
      </c>
      <c r="E63" s="11">
        <v>10193</v>
      </c>
      <c r="F63" s="11">
        <v>3196</v>
      </c>
      <c r="G63" s="10">
        <v>3196</v>
      </c>
      <c r="H63" s="12">
        <v>3196</v>
      </c>
      <c r="I63" s="12">
        <v>2748</v>
      </c>
      <c r="J63" s="5"/>
      <c r="K63" s="15"/>
      <c r="L63" s="16"/>
    </row>
    <row r="64" spans="1:12" s="4" customFormat="1" ht="12.75">
      <c r="A64" s="11" t="s">
        <v>62</v>
      </c>
      <c r="B64" s="12" t="s">
        <v>61</v>
      </c>
      <c r="C64" s="70" t="s">
        <v>189</v>
      </c>
      <c r="D64" s="71">
        <v>41518</v>
      </c>
      <c r="E64" s="11">
        <v>6691</v>
      </c>
      <c r="F64" s="11">
        <v>2748</v>
      </c>
      <c r="G64" s="10">
        <v>2748</v>
      </c>
      <c r="H64" s="12">
        <v>2748</v>
      </c>
      <c r="I64" s="12">
        <v>2748</v>
      </c>
      <c r="J64" s="5"/>
      <c r="K64" s="15"/>
      <c r="L64" s="16"/>
    </row>
    <row r="65" spans="1:12" s="4" customFormat="1" ht="12.75">
      <c r="A65" s="11"/>
      <c r="B65" s="11"/>
      <c r="C65" s="17" t="s">
        <v>12</v>
      </c>
      <c r="D65" s="72"/>
      <c r="E65" s="19">
        <f>SUM(E61:E64)</f>
        <v>26869</v>
      </c>
      <c r="F65" s="19">
        <f>SUM(F61:F64)</f>
        <v>9459</v>
      </c>
      <c r="G65" s="9">
        <f>SUM(G61:G64)</f>
        <v>9459</v>
      </c>
      <c r="H65" s="19">
        <f>SUM(H61:H64)</f>
        <v>9459</v>
      </c>
      <c r="I65" s="19"/>
      <c r="J65" s="20"/>
      <c r="K65" s="21"/>
      <c r="L65" s="16"/>
    </row>
    <row r="66" spans="1:11" s="4" customFormat="1" ht="14.25" customHeight="1">
      <c r="A66" s="73" t="s">
        <v>63</v>
      </c>
      <c r="B66" s="85" t="s">
        <v>64</v>
      </c>
      <c r="C66" s="85"/>
      <c r="D66" s="74"/>
      <c r="E66" s="24"/>
      <c r="F66" s="24"/>
      <c r="G66" s="25"/>
      <c r="H66" s="12"/>
      <c r="I66" s="12"/>
      <c r="J66" s="20"/>
      <c r="K66" s="21"/>
    </row>
    <row r="67" spans="1:11" s="4" customFormat="1" ht="12.75">
      <c r="A67" s="14" t="s">
        <v>65</v>
      </c>
      <c r="B67" s="30" t="s">
        <v>58</v>
      </c>
      <c r="C67" s="12" t="s">
        <v>190</v>
      </c>
      <c r="D67" s="71">
        <v>41391</v>
      </c>
      <c r="E67" s="11">
        <v>895</v>
      </c>
      <c r="F67" s="11">
        <v>511</v>
      </c>
      <c r="G67" s="10">
        <v>511</v>
      </c>
      <c r="H67" s="12">
        <v>511</v>
      </c>
      <c r="I67" s="12">
        <v>511</v>
      </c>
      <c r="J67" s="5"/>
      <c r="K67" s="21"/>
    </row>
    <row r="68" spans="1:11" s="4" customFormat="1" ht="25.5">
      <c r="A68" s="14" t="s">
        <v>66</v>
      </c>
      <c r="B68" s="12" t="s">
        <v>58</v>
      </c>
      <c r="C68" s="12" t="s">
        <v>191</v>
      </c>
      <c r="D68" s="28" t="s">
        <v>192</v>
      </c>
      <c r="E68" s="12">
        <v>2460</v>
      </c>
      <c r="F68" s="12">
        <v>511</v>
      </c>
      <c r="G68" s="29">
        <v>511</v>
      </c>
      <c r="H68" s="12">
        <v>320</v>
      </c>
      <c r="I68" s="12">
        <v>320</v>
      </c>
      <c r="J68" s="20"/>
      <c r="K68" s="21"/>
    </row>
    <row r="69" spans="1:11" s="4" customFormat="1" ht="25.5">
      <c r="A69" s="14" t="s">
        <v>67</v>
      </c>
      <c r="B69" s="30" t="s">
        <v>58</v>
      </c>
      <c r="C69" s="12" t="s">
        <v>193</v>
      </c>
      <c r="D69" s="28" t="s">
        <v>92</v>
      </c>
      <c r="E69" s="12">
        <v>6000</v>
      </c>
      <c r="F69" s="12">
        <v>3312</v>
      </c>
      <c r="G69" s="29">
        <v>3312</v>
      </c>
      <c r="H69" s="12">
        <v>4665</v>
      </c>
      <c r="I69" s="12">
        <v>2748</v>
      </c>
      <c r="J69" s="20"/>
      <c r="K69" s="21"/>
    </row>
    <row r="70" spans="1:11" s="4" customFormat="1" ht="25.5">
      <c r="A70" s="14" t="s">
        <v>68</v>
      </c>
      <c r="B70" s="30" t="s">
        <v>58</v>
      </c>
      <c r="C70" s="12" t="s">
        <v>194</v>
      </c>
      <c r="D70" s="28" t="s">
        <v>92</v>
      </c>
      <c r="E70" s="12">
        <v>1200</v>
      </c>
      <c r="F70" s="12">
        <v>639</v>
      </c>
      <c r="G70" s="29">
        <v>639</v>
      </c>
      <c r="H70" s="12">
        <v>639</v>
      </c>
      <c r="I70" s="12">
        <v>639</v>
      </c>
      <c r="J70" s="20"/>
      <c r="K70" s="21"/>
    </row>
    <row r="71" spans="1:11" s="4" customFormat="1" ht="12.75">
      <c r="A71" s="14" t="s">
        <v>69</v>
      </c>
      <c r="B71" s="30" t="s">
        <v>58</v>
      </c>
      <c r="C71" s="12" t="s">
        <v>195</v>
      </c>
      <c r="D71" s="75">
        <v>41419</v>
      </c>
      <c r="E71" s="12">
        <v>1000</v>
      </c>
      <c r="F71" s="12">
        <v>512</v>
      </c>
      <c r="G71" s="29">
        <v>512</v>
      </c>
      <c r="H71" s="12">
        <v>512</v>
      </c>
      <c r="I71" s="12">
        <v>0</v>
      </c>
      <c r="J71" s="20"/>
      <c r="K71" s="21"/>
    </row>
    <row r="72" spans="1:11" s="4" customFormat="1" ht="25.5">
      <c r="A72" s="14" t="s">
        <v>70</v>
      </c>
      <c r="B72" s="30" t="s">
        <v>61</v>
      </c>
      <c r="C72" s="12" t="s">
        <v>196</v>
      </c>
      <c r="D72" s="28" t="s">
        <v>197</v>
      </c>
      <c r="E72" s="12">
        <v>4600</v>
      </c>
      <c r="F72" s="12">
        <v>800</v>
      </c>
      <c r="G72" s="29">
        <v>800</v>
      </c>
      <c r="H72" s="12">
        <v>800</v>
      </c>
      <c r="I72" s="12">
        <v>0</v>
      </c>
      <c r="J72" s="20"/>
      <c r="K72" s="21"/>
    </row>
    <row r="73" spans="1:11" s="4" customFormat="1" ht="25.5">
      <c r="A73" s="14" t="s">
        <v>71</v>
      </c>
      <c r="B73" s="30" t="s">
        <v>61</v>
      </c>
      <c r="C73" s="12" t="s">
        <v>198</v>
      </c>
      <c r="D73" s="28" t="s">
        <v>199</v>
      </c>
      <c r="E73" s="12">
        <v>6655</v>
      </c>
      <c r="F73" s="12">
        <v>1800</v>
      </c>
      <c r="G73" s="29">
        <v>1800</v>
      </c>
      <c r="H73" s="12">
        <v>1150</v>
      </c>
      <c r="I73" s="12">
        <v>1150</v>
      </c>
      <c r="J73" s="20"/>
      <c r="K73" s="21"/>
    </row>
    <row r="74" spans="1:11" s="4" customFormat="1" ht="25.5">
      <c r="A74" s="14" t="s">
        <v>72</v>
      </c>
      <c r="B74" s="30" t="s">
        <v>61</v>
      </c>
      <c r="C74" s="12" t="s">
        <v>200</v>
      </c>
      <c r="D74" s="28" t="s">
        <v>201</v>
      </c>
      <c r="E74" s="12">
        <v>4100</v>
      </c>
      <c r="F74" s="12">
        <v>512</v>
      </c>
      <c r="G74" s="29">
        <v>512</v>
      </c>
      <c r="H74" s="12">
        <v>0</v>
      </c>
      <c r="I74" s="12">
        <v>0</v>
      </c>
      <c r="J74" s="20"/>
      <c r="K74" s="21"/>
    </row>
    <row r="75" spans="1:12" s="82" customFormat="1" ht="12.75">
      <c r="A75" s="76"/>
      <c r="B75" s="76"/>
      <c r="C75" s="17" t="s">
        <v>47</v>
      </c>
      <c r="D75" s="77"/>
      <c r="E75" s="78">
        <f>SUM(E67:E74)</f>
        <v>26910</v>
      </c>
      <c r="F75" s="78">
        <f>SUM(F67:F74)</f>
        <v>8597</v>
      </c>
      <c r="G75" s="79">
        <f>SUM(G67:G74)</f>
        <v>8597</v>
      </c>
      <c r="H75" s="78">
        <f>SUM(H67:H74)</f>
        <v>8597</v>
      </c>
      <c r="I75" s="78"/>
      <c r="J75" s="80"/>
      <c r="K75" s="81"/>
      <c r="L75" s="76"/>
    </row>
    <row r="76" spans="1:12" s="82" customFormat="1" ht="14.25" customHeight="1">
      <c r="A76" s="76"/>
      <c r="B76" s="76"/>
      <c r="C76" s="86" t="s">
        <v>73</v>
      </c>
      <c r="D76" s="86"/>
      <c r="E76" s="78">
        <f>E65+E75</f>
        <v>53779</v>
      </c>
      <c r="F76" s="78">
        <f>F65+F75</f>
        <v>18056</v>
      </c>
      <c r="G76" s="79">
        <f>G65+G75</f>
        <v>18056</v>
      </c>
      <c r="H76" s="78">
        <f>H65+H75</f>
        <v>18056</v>
      </c>
      <c r="I76" s="78"/>
      <c r="J76" s="80"/>
      <c r="K76" s="81"/>
      <c r="L76" s="76"/>
    </row>
    <row r="78" spans="6:7" ht="25.5">
      <c r="F78" s="2" t="s">
        <v>202</v>
      </c>
      <c r="G78" s="83">
        <f>SUM(G55,G76)</f>
        <v>42917</v>
      </c>
    </row>
  </sheetData>
  <sheetProtection selectLockedCells="1" selectUnlockedCells="1"/>
  <mergeCells count="14">
    <mergeCell ref="B2:C2"/>
    <mergeCell ref="A7:C7"/>
    <mergeCell ref="A22:I22"/>
    <mergeCell ref="A27:I27"/>
    <mergeCell ref="A31:I31"/>
    <mergeCell ref="A37:I37"/>
    <mergeCell ref="B66:C66"/>
    <mergeCell ref="C76:D76"/>
    <mergeCell ref="A44:I44"/>
    <mergeCell ref="A48:I48"/>
    <mergeCell ref="C52:D52"/>
    <mergeCell ref="B53:C53"/>
    <mergeCell ref="B59:C59"/>
    <mergeCell ref="B60:C6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7.00390625" style="2" customWidth="1"/>
    <col min="2" max="2" width="21.7109375" style="2" customWidth="1"/>
    <col min="3" max="3" width="28.57421875" style="2" customWidth="1"/>
    <col min="4" max="4" width="13.57421875" style="2" customWidth="1"/>
    <col min="5" max="6" width="9.57421875" style="2" customWidth="1"/>
    <col min="7" max="7" width="10.00390625" style="3" customWidth="1"/>
    <col min="8" max="8" width="10.140625" style="4" customWidth="1"/>
    <col min="9" max="9" width="10.140625" style="2" customWidth="1"/>
    <col min="10" max="10" width="18.28125" style="5" customWidth="1"/>
    <col min="11" max="16384" width="9.140625" style="2" customWidth="1"/>
  </cols>
  <sheetData>
    <row r="1" spans="1:10" ht="25.5">
      <c r="A1" s="95" t="s">
        <v>0</v>
      </c>
      <c r="B1" s="95" t="s">
        <v>1</v>
      </c>
      <c r="C1" s="95" t="s">
        <v>2</v>
      </c>
      <c r="D1" s="96" t="s">
        <v>3</v>
      </c>
      <c r="E1" s="98" t="s">
        <v>4</v>
      </c>
      <c r="F1" s="98" t="s">
        <v>5</v>
      </c>
      <c r="G1" s="99" t="s">
        <v>74</v>
      </c>
      <c r="H1" s="98" t="s">
        <v>75</v>
      </c>
      <c r="I1" s="98" t="s">
        <v>76</v>
      </c>
      <c r="J1" s="8"/>
    </row>
    <row r="2" spans="1:10" s="3" customFormat="1" ht="12.75">
      <c r="A2" s="95" t="s">
        <v>6</v>
      </c>
      <c r="B2" s="97" t="s">
        <v>7</v>
      </c>
      <c r="C2" s="97"/>
      <c r="D2" s="95"/>
      <c r="E2" s="95"/>
      <c r="F2" s="95"/>
      <c r="G2" s="7" t="s">
        <v>8</v>
      </c>
      <c r="H2" s="96" t="s">
        <v>8</v>
      </c>
      <c r="I2" s="96" t="s">
        <v>8</v>
      </c>
      <c r="J2" s="8"/>
    </row>
    <row r="3" spans="1:10" s="3" customFormat="1" ht="12.75">
      <c r="A3" s="9" t="s">
        <v>9</v>
      </c>
      <c r="B3" s="9" t="s">
        <v>10</v>
      </c>
      <c r="C3" s="10"/>
      <c r="D3" s="10"/>
      <c r="E3" s="10"/>
      <c r="F3" s="10"/>
      <c r="G3" s="10"/>
      <c r="H3" s="11"/>
      <c r="I3" s="10"/>
      <c r="J3" s="8"/>
    </row>
    <row r="4" spans="1:12" s="4" customFormat="1" ht="38.25">
      <c r="A4" s="11" t="s">
        <v>77</v>
      </c>
      <c r="B4" s="12" t="s">
        <v>11</v>
      </c>
      <c r="C4" s="13" t="s">
        <v>78</v>
      </c>
      <c r="D4" s="14" t="s">
        <v>79</v>
      </c>
      <c r="E4" s="11">
        <v>66465</v>
      </c>
      <c r="F4" s="11">
        <v>15000</v>
      </c>
      <c r="G4" s="10">
        <v>7000</v>
      </c>
      <c r="H4" s="11">
        <v>6000</v>
      </c>
      <c r="I4" s="11">
        <v>5113</v>
      </c>
      <c r="J4" s="5"/>
      <c r="K4" s="15"/>
      <c r="L4" s="16"/>
    </row>
    <row r="5" spans="1:12" s="4" customFormat="1" ht="12.75">
      <c r="A5" s="11"/>
      <c r="B5" s="11"/>
      <c r="C5" s="17" t="s">
        <v>12</v>
      </c>
      <c r="D5" s="18"/>
      <c r="E5" s="19">
        <f>SUM(E4:E4)</f>
        <v>66465</v>
      </c>
      <c r="F5" s="19">
        <f>SUM(F4:F4)</f>
        <v>15000</v>
      </c>
      <c r="G5" s="9">
        <v>7000</v>
      </c>
      <c r="H5" s="19">
        <v>6000</v>
      </c>
      <c r="I5" s="19">
        <v>10226</v>
      </c>
      <c r="J5" s="20"/>
      <c r="K5" s="21"/>
      <c r="L5" s="16"/>
    </row>
    <row r="6" spans="1:11" s="4" customFormat="1" ht="12.75">
      <c r="A6" s="22" t="s">
        <v>13</v>
      </c>
      <c r="B6" s="23" t="s">
        <v>14</v>
      </c>
      <c r="C6" s="24"/>
      <c r="D6" s="24"/>
      <c r="E6" s="24"/>
      <c r="F6" s="24"/>
      <c r="G6" s="25"/>
      <c r="H6" s="24"/>
      <c r="I6" s="24"/>
      <c r="J6" s="20"/>
      <c r="K6" s="21"/>
    </row>
    <row r="7" spans="1:11" s="4" customFormat="1" ht="14.25" customHeight="1">
      <c r="A7" s="93" t="s">
        <v>15</v>
      </c>
      <c r="B7" s="93"/>
      <c r="C7" s="93"/>
      <c r="D7" s="26"/>
      <c r="E7" s="26"/>
      <c r="F7" s="26"/>
      <c r="G7" s="27"/>
      <c r="H7" s="26"/>
      <c r="I7" s="26"/>
      <c r="J7" s="20"/>
      <c r="K7" s="21"/>
    </row>
    <row r="8" spans="1:11" s="4" customFormat="1" ht="25.5">
      <c r="A8" s="14" t="s">
        <v>80</v>
      </c>
      <c r="B8" s="12" t="s">
        <v>18</v>
      </c>
      <c r="C8" s="12" t="s">
        <v>81</v>
      </c>
      <c r="D8" s="28" t="s">
        <v>82</v>
      </c>
      <c r="E8" s="12">
        <v>3150</v>
      </c>
      <c r="F8" s="12">
        <v>2000</v>
      </c>
      <c r="G8" s="29">
        <v>710</v>
      </c>
      <c r="H8" s="12">
        <v>703</v>
      </c>
      <c r="I8" s="12">
        <v>703</v>
      </c>
      <c r="J8" s="20"/>
      <c r="K8" s="21"/>
    </row>
    <row r="9" spans="1:11" s="4" customFormat="1" ht="25.5">
      <c r="A9" s="14" t="s">
        <v>83</v>
      </c>
      <c r="B9" s="30" t="s">
        <v>18</v>
      </c>
      <c r="C9" s="12" t="s">
        <v>84</v>
      </c>
      <c r="D9" s="28" t="s">
        <v>82</v>
      </c>
      <c r="E9" s="12">
        <v>2880</v>
      </c>
      <c r="F9" s="12">
        <v>1000</v>
      </c>
      <c r="G9" s="29">
        <v>600</v>
      </c>
      <c r="H9" s="12">
        <v>575</v>
      </c>
      <c r="I9" s="12">
        <v>575</v>
      </c>
      <c r="J9" s="20"/>
      <c r="K9" s="21"/>
    </row>
    <row r="10" spans="1:11" s="4" customFormat="1" ht="25.5">
      <c r="A10" s="14" t="s">
        <v>85</v>
      </c>
      <c r="B10" s="30" t="s">
        <v>90</v>
      </c>
      <c r="C10" s="12" t="s">
        <v>91</v>
      </c>
      <c r="D10" s="14" t="s">
        <v>92</v>
      </c>
      <c r="E10" s="11">
        <v>5000</v>
      </c>
      <c r="F10" s="11">
        <v>2000</v>
      </c>
      <c r="G10" s="10">
        <v>900</v>
      </c>
      <c r="H10" s="11">
        <v>900</v>
      </c>
      <c r="I10" s="11">
        <v>0</v>
      </c>
      <c r="J10" s="5"/>
      <c r="K10" s="21"/>
    </row>
    <row r="11" spans="1:11" s="4" customFormat="1" ht="25.5">
      <c r="A11" s="14" t="s">
        <v>89</v>
      </c>
      <c r="B11" s="30" t="s">
        <v>22</v>
      </c>
      <c r="C11" s="12" t="s">
        <v>96</v>
      </c>
      <c r="D11" s="28" t="s">
        <v>95</v>
      </c>
      <c r="E11" s="12">
        <v>2926</v>
      </c>
      <c r="F11" s="12">
        <v>2365</v>
      </c>
      <c r="G11" s="29">
        <v>900</v>
      </c>
      <c r="H11" s="12">
        <v>900</v>
      </c>
      <c r="I11" s="12">
        <v>0</v>
      </c>
      <c r="J11" s="5"/>
      <c r="K11" s="21"/>
    </row>
    <row r="12" spans="1:11" s="4" customFormat="1" ht="25.5">
      <c r="A12" s="31" t="s">
        <v>93</v>
      </c>
      <c r="B12" s="32" t="s">
        <v>23</v>
      </c>
      <c r="C12" s="33" t="s">
        <v>97</v>
      </c>
      <c r="D12" s="34" t="s">
        <v>98</v>
      </c>
      <c r="E12" s="33">
        <v>4646.37</v>
      </c>
      <c r="F12" s="33">
        <v>3296.37</v>
      </c>
      <c r="G12" s="84">
        <v>400</v>
      </c>
      <c r="H12" s="33">
        <v>0</v>
      </c>
      <c r="I12" s="33">
        <v>0</v>
      </c>
      <c r="J12" s="5"/>
      <c r="K12" s="21"/>
    </row>
    <row r="13" spans="1:11" s="4" customFormat="1" ht="12.75">
      <c r="A13" s="35" t="s">
        <v>24</v>
      </c>
      <c r="B13" s="36"/>
      <c r="C13" s="37"/>
      <c r="D13" s="37"/>
      <c r="E13" s="37"/>
      <c r="F13" s="37"/>
      <c r="G13" s="36"/>
      <c r="H13" s="37"/>
      <c r="I13" s="37"/>
      <c r="J13" s="20"/>
      <c r="K13" s="21"/>
    </row>
    <row r="14" spans="1:11" s="4" customFormat="1" ht="25.5">
      <c r="A14" s="14" t="s">
        <v>16</v>
      </c>
      <c r="B14" s="12" t="s">
        <v>102</v>
      </c>
      <c r="C14" s="12" t="s">
        <v>103</v>
      </c>
      <c r="D14" s="14" t="s">
        <v>104</v>
      </c>
      <c r="E14" s="11">
        <v>2597</v>
      </c>
      <c r="F14" s="11">
        <v>400</v>
      </c>
      <c r="G14" s="10">
        <v>400</v>
      </c>
      <c r="H14" s="11">
        <v>417</v>
      </c>
      <c r="I14" s="11">
        <v>0</v>
      </c>
      <c r="J14" s="20"/>
      <c r="K14" s="21"/>
    </row>
    <row r="15" spans="1:11" s="4" customFormat="1" ht="25.5">
      <c r="A15" s="11" t="s">
        <v>17</v>
      </c>
      <c r="B15" s="11" t="s">
        <v>27</v>
      </c>
      <c r="C15" s="11" t="s">
        <v>106</v>
      </c>
      <c r="D15" s="14" t="s">
        <v>107</v>
      </c>
      <c r="E15" s="11">
        <v>2300</v>
      </c>
      <c r="F15" s="11">
        <v>1500</v>
      </c>
      <c r="G15" s="10">
        <v>500</v>
      </c>
      <c r="H15" s="11">
        <v>500</v>
      </c>
      <c r="I15" s="11">
        <v>447</v>
      </c>
      <c r="J15" s="20"/>
      <c r="K15" s="21"/>
    </row>
    <row r="16" spans="1:11" s="4" customFormat="1" ht="38.25">
      <c r="A16" s="14" t="s">
        <v>19</v>
      </c>
      <c r="B16" s="12" t="s">
        <v>25</v>
      </c>
      <c r="C16" s="12" t="s">
        <v>112</v>
      </c>
      <c r="D16" s="14" t="s">
        <v>113</v>
      </c>
      <c r="E16" s="11">
        <v>8440</v>
      </c>
      <c r="F16" s="11">
        <v>2500</v>
      </c>
      <c r="G16" s="10">
        <v>900</v>
      </c>
      <c r="H16" s="11">
        <v>0</v>
      </c>
      <c r="I16" s="11">
        <v>0</v>
      </c>
      <c r="J16" s="20"/>
      <c r="K16" s="21"/>
    </row>
    <row r="17" spans="1:11" s="4" customFormat="1" ht="12.75">
      <c r="A17" s="94" t="s">
        <v>28</v>
      </c>
      <c r="B17" s="94"/>
      <c r="C17" s="94"/>
      <c r="D17" s="94"/>
      <c r="E17" s="94"/>
      <c r="F17" s="94"/>
      <c r="G17" s="94"/>
      <c r="H17" s="94"/>
      <c r="I17" s="94"/>
      <c r="J17" s="20"/>
      <c r="K17" s="21"/>
    </row>
    <row r="18" spans="1:11" s="4" customFormat="1" ht="25.5">
      <c r="A18" s="38" t="s">
        <v>20</v>
      </c>
      <c r="B18" s="39" t="s">
        <v>121</v>
      </c>
      <c r="C18" s="39" t="s">
        <v>30</v>
      </c>
      <c r="D18" s="38" t="s">
        <v>122</v>
      </c>
      <c r="E18" s="40">
        <v>500</v>
      </c>
      <c r="F18" s="40">
        <v>500</v>
      </c>
      <c r="G18" s="41">
        <v>300</v>
      </c>
      <c r="H18" s="40">
        <v>300</v>
      </c>
      <c r="I18" s="40">
        <v>256</v>
      </c>
      <c r="J18" s="20"/>
      <c r="K18" s="21"/>
    </row>
    <row r="19" spans="1:10" s="4" customFormat="1" ht="25.5">
      <c r="A19" s="11" t="s">
        <v>105</v>
      </c>
      <c r="B19" s="11" t="s">
        <v>126</v>
      </c>
      <c r="C19" s="40" t="s">
        <v>127</v>
      </c>
      <c r="D19" s="38" t="s">
        <v>128</v>
      </c>
      <c r="E19" s="40">
        <v>1300</v>
      </c>
      <c r="F19" s="40">
        <v>1100</v>
      </c>
      <c r="G19" s="41">
        <v>900</v>
      </c>
      <c r="H19" s="40">
        <v>0</v>
      </c>
      <c r="I19" s="11">
        <v>0</v>
      </c>
      <c r="J19" s="5"/>
    </row>
    <row r="20" spans="1:11" s="4" customFormat="1" ht="14.25" customHeight="1">
      <c r="A20" s="87" t="s">
        <v>34</v>
      </c>
      <c r="B20" s="87"/>
      <c r="C20" s="87"/>
      <c r="D20" s="87"/>
      <c r="E20" s="87"/>
      <c r="F20" s="87"/>
      <c r="G20" s="87"/>
      <c r="H20" s="87"/>
      <c r="I20" s="87"/>
      <c r="J20" s="20"/>
      <c r="K20" s="21"/>
    </row>
    <row r="21" spans="1:11" s="4" customFormat="1" ht="38.25">
      <c r="A21" s="14" t="s">
        <v>108</v>
      </c>
      <c r="B21" s="12" t="s">
        <v>130</v>
      </c>
      <c r="C21" s="12" t="s">
        <v>131</v>
      </c>
      <c r="D21" s="14" t="s">
        <v>110</v>
      </c>
      <c r="E21" s="11">
        <v>3240</v>
      </c>
      <c r="F21" s="11">
        <v>650</v>
      </c>
      <c r="G21" s="10">
        <v>650</v>
      </c>
      <c r="H21" s="11">
        <v>0</v>
      </c>
      <c r="I21" s="24">
        <v>0</v>
      </c>
      <c r="J21" s="20"/>
      <c r="K21" s="21"/>
    </row>
    <row r="22" spans="1:11" s="4" customFormat="1" ht="25.5">
      <c r="A22" s="42" t="s">
        <v>111</v>
      </c>
      <c r="B22" s="43" t="s">
        <v>31</v>
      </c>
      <c r="C22" s="43" t="s">
        <v>133</v>
      </c>
      <c r="D22" s="42" t="s">
        <v>134</v>
      </c>
      <c r="E22" s="44">
        <v>695</v>
      </c>
      <c r="F22" s="44">
        <v>640</v>
      </c>
      <c r="G22" s="45">
        <v>600</v>
      </c>
      <c r="H22" s="44">
        <v>0</v>
      </c>
      <c r="I22" s="11">
        <v>0</v>
      </c>
      <c r="J22" s="5"/>
      <c r="K22" s="21"/>
    </row>
    <row r="23" spans="1:11" s="4" customFormat="1" ht="14.25" customHeight="1">
      <c r="A23" s="87" t="s">
        <v>37</v>
      </c>
      <c r="B23" s="87"/>
      <c r="C23" s="87"/>
      <c r="D23" s="87"/>
      <c r="E23" s="87"/>
      <c r="F23" s="87"/>
      <c r="G23" s="87"/>
      <c r="H23" s="87"/>
      <c r="I23" s="87"/>
      <c r="J23" s="20"/>
      <c r="K23" s="21"/>
    </row>
    <row r="24" spans="1:11" s="4" customFormat="1" ht="76.5">
      <c r="A24" s="42" t="s">
        <v>114</v>
      </c>
      <c r="B24" s="43" t="s">
        <v>138</v>
      </c>
      <c r="C24" s="43" t="s">
        <v>139</v>
      </c>
      <c r="D24" s="42" t="s">
        <v>140</v>
      </c>
      <c r="E24" s="44">
        <v>1125</v>
      </c>
      <c r="F24" s="44">
        <v>675</v>
      </c>
      <c r="G24" s="45">
        <v>350</v>
      </c>
      <c r="H24" s="44">
        <v>0</v>
      </c>
      <c r="I24" s="11">
        <v>0</v>
      </c>
      <c r="J24" s="20"/>
      <c r="K24" s="21"/>
    </row>
    <row r="25" spans="1:11" s="4" customFormat="1" ht="25.5">
      <c r="A25" s="42" t="s">
        <v>116</v>
      </c>
      <c r="B25" s="43" t="s">
        <v>21</v>
      </c>
      <c r="C25" s="43" t="s">
        <v>142</v>
      </c>
      <c r="D25" s="42" t="s">
        <v>143</v>
      </c>
      <c r="E25" s="44">
        <v>15240.8</v>
      </c>
      <c r="F25" s="44">
        <v>5550</v>
      </c>
      <c r="G25" s="45">
        <v>400</v>
      </c>
      <c r="H25" s="44">
        <v>0</v>
      </c>
      <c r="I25" s="11">
        <v>0</v>
      </c>
      <c r="J25" s="20"/>
      <c r="K25" s="21"/>
    </row>
    <row r="26" spans="1:11" s="4" customFormat="1" ht="51">
      <c r="A26" s="14" t="s">
        <v>120</v>
      </c>
      <c r="B26" s="12" t="s">
        <v>32</v>
      </c>
      <c r="C26" s="12" t="s">
        <v>39</v>
      </c>
      <c r="D26" s="14" t="s">
        <v>92</v>
      </c>
      <c r="E26" s="11">
        <v>1080</v>
      </c>
      <c r="F26" s="11">
        <v>550</v>
      </c>
      <c r="G26" s="10">
        <v>401</v>
      </c>
      <c r="H26" s="11">
        <v>300</v>
      </c>
      <c r="I26" s="24">
        <v>256</v>
      </c>
      <c r="J26" s="20"/>
      <c r="K26" s="21"/>
    </row>
    <row r="27" spans="1:11" s="4" customFormat="1" ht="25.5">
      <c r="A27" s="14" t="s">
        <v>123</v>
      </c>
      <c r="B27" s="12" t="s">
        <v>33</v>
      </c>
      <c r="C27" s="12" t="s">
        <v>146</v>
      </c>
      <c r="D27" s="14" t="s">
        <v>147</v>
      </c>
      <c r="E27" s="11">
        <v>1351.7</v>
      </c>
      <c r="F27" s="11">
        <v>400</v>
      </c>
      <c r="G27" s="10">
        <v>400</v>
      </c>
      <c r="H27" s="44">
        <v>0</v>
      </c>
      <c r="I27" s="24">
        <v>0</v>
      </c>
      <c r="J27" s="20"/>
      <c r="K27" s="21"/>
    </row>
    <row r="28" spans="1:11" s="4" customFormat="1" ht="14.25" customHeight="1">
      <c r="A28" s="87" t="s">
        <v>150</v>
      </c>
      <c r="B28" s="87"/>
      <c r="C28" s="87"/>
      <c r="D28" s="87"/>
      <c r="E28" s="87"/>
      <c r="F28" s="87"/>
      <c r="G28" s="87"/>
      <c r="H28" s="87"/>
      <c r="I28" s="87"/>
      <c r="J28" s="20"/>
      <c r="K28" s="21"/>
    </row>
    <row r="29" spans="1:11" s="4" customFormat="1" ht="25.5">
      <c r="A29" s="14" t="s">
        <v>26</v>
      </c>
      <c r="B29" s="12" t="s">
        <v>41</v>
      </c>
      <c r="C29" s="12" t="s">
        <v>151</v>
      </c>
      <c r="D29" s="14" t="s">
        <v>152</v>
      </c>
      <c r="E29" s="11">
        <v>1310</v>
      </c>
      <c r="F29" s="11">
        <v>600</v>
      </c>
      <c r="G29" s="10">
        <v>400</v>
      </c>
      <c r="H29" s="11">
        <v>383</v>
      </c>
      <c r="I29" s="11">
        <v>383</v>
      </c>
      <c r="J29" s="20"/>
      <c r="K29" s="21"/>
    </row>
    <row r="30" spans="1:11" s="4" customFormat="1" ht="25.5">
      <c r="A30" s="14" t="s">
        <v>129</v>
      </c>
      <c r="B30" s="12" t="s">
        <v>154</v>
      </c>
      <c r="C30" s="12" t="s">
        <v>155</v>
      </c>
      <c r="D30" s="14" t="s">
        <v>156</v>
      </c>
      <c r="E30" s="11">
        <v>1002</v>
      </c>
      <c r="F30" s="11">
        <v>650</v>
      </c>
      <c r="G30" s="10">
        <v>400</v>
      </c>
      <c r="H30" s="11">
        <v>0</v>
      </c>
      <c r="I30" s="11"/>
      <c r="J30" s="20"/>
      <c r="K30" s="21"/>
    </row>
    <row r="31" spans="1:11" s="4" customFormat="1" ht="38.25">
      <c r="A31" s="11" t="s">
        <v>132</v>
      </c>
      <c r="B31" s="11" t="s">
        <v>42</v>
      </c>
      <c r="C31" s="11" t="s">
        <v>162</v>
      </c>
      <c r="D31" s="14" t="s">
        <v>163</v>
      </c>
      <c r="E31" s="11">
        <v>700</v>
      </c>
      <c r="F31" s="11">
        <v>600</v>
      </c>
      <c r="G31" s="10">
        <v>300</v>
      </c>
      <c r="H31" s="11">
        <v>300</v>
      </c>
      <c r="I31" s="11">
        <v>256</v>
      </c>
      <c r="J31" s="20"/>
      <c r="K31" s="21"/>
    </row>
    <row r="32" spans="1:10" s="4" customFormat="1" ht="25.5">
      <c r="A32" s="12" t="s">
        <v>135</v>
      </c>
      <c r="B32" s="11" t="s">
        <v>43</v>
      </c>
      <c r="C32" s="11" t="s">
        <v>169</v>
      </c>
      <c r="D32" s="14" t="s">
        <v>170</v>
      </c>
      <c r="E32" s="11">
        <v>13739</v>
      </c>
      <c r="F32" s="11">
        <v>6000</v>
      </c>
      <c r="G32" s="10">
        <v>2600</v>
      </c>
      <c r="H32" s="11">
        <v>2600</v>
      </c>
      <c r="I32" s="11">
        <v>0</v>
      </c>
      <c r="J32" s="5"/>
    </row>
    <row r="33" spans="1:11" s="4" customFormat="1" ht="14.25" customHeight="1">
      <c r="A33" s="87" t="s">
        <v>44</v>
      </c>
      <c r="B33" s="87"/>
      <c r="C33" s="87"/>
      <c r="D33" s="87"/>
      <c r="E33" s="87"/>
      <c r="F33" s="87"/>
      <c r="G33" s="87"/>
      <c r="H33" s="87"/>
      <c r="I33" s="87"/>
      <c r="J33" s="20"/>
      <c r="K33" s="21"/>
    </row>
    <row r="34" spans="1:11" s="4" customFormat="1" ht="38.25">
      <c r="A34" s="14" t="s">
        <v>29</v>
      </c>
      <c r="B34" s="12" t="s">
        <v>45</v>
      </c>
      <c r="C34" s="12" t="s">
        <v>172</v>
      </c>
      <c r="D34" s="14" t="s">
        <v>173</v>
      </c>
      <c r="E34" s="11">
        <v>715</v>
      </c>
      <c r="F34" s="11">
        <v>400</v>
      </c>
      <c r="G34" s="10">
        <v>400</v>
      </c>
      <c r="H34" s="11">
        <v>383</v>
      </c>
      <c r="I34" s="11">
        <v>383</v>
      </c>
      <c r="J34" s="20"/>
      <c r="K34" s="21"/>
    </row>
    <row r="35" spans="1:11" s="4" customFormat="1" ht="38.25">
      <c r="A35" s="14" t="s">
        <v>141</v>
      </c>
      <c r="B35" s="12" t="s">
        <v>42</v>
      </c>
      <c r="C35" s="12" t="s">
        <v>175</v>
      </c>
      <c r="D35" s="14" t="s">
        <v>176</v>
      </c>
      <c r="E35" s="11">
        <v>1950</v>
      </c>
      <c r="F35" s="11">
        <v>1200</v>
      </c>
      <c r="G35" s="10">
        <v>450</v>
      </c>
      <c r="H35" s="11">
        <v>300</v>
      </c>
      <c r="I35" s="11">
        <v>191</v>
      </c>
      <c r="J35" s="20"/>
      <c r="K35" s="21"/>
    </row>
    <row r="36" spans="1:11" ht="12.75">
      <c r="A36" s="47"/>
      <c r="B36" s="16"/>
      <c r="C36" s="17" t="s">
        <v>47</v>
      </c>
      <c r="D36" s="18"/>
      <c r="E36" s="19">
        <v>108475</v>
      </c>
      <c r="F36" s="19">
        <f>F8+F9+F10+F11+F12+F14+F15+F16+F18+F19+F21+F22+F24+F25+F26+F27+F29+F30+F31+F32+F34+F35</f>
        <v>34576.369999999995</v>
      </c>
      <c r="G36" s="9">
        <f>G8+G9+G10+G11+G12+G14+G15+G16+G18+G19+G21+G22+G24+G25+G26+G27+G29+G30+G31+G32+G34+G35</f>
        <v>13861</v>
      </c>
      <c r="H36" s="19">
        <v>15861</v>
      </c>
      <c r="I36" s="48"/>
      <c r="J36" s="20"/>
      <c r="K36" s="49"/>
    </row>
    <row r="37" spans="1:11" ht="14.25" customHeight="1">
      <c r="A37" s="47"/>
      <c r="B37" s="47"/>
      <c r="C37" s="89" t="s">
        <v>48</v>
      </c>
      <c r="D37" s="89"/>
      <c r="E37" s="50">
        <f>E5+E36</f>
        <v>174940</v>
      </c>
      <c r="F37" s="51">
        <f>F5+F36</f>
        <v>49576.369999999995</v>
      </c>
      <c r="G37" s="52">
        <f>G5+G36</f>
        <v>20861</v>
      </c>
      <c r="H37" s="53">
        <v>21861</v>
      </c>
      <c r="I37" s="53"/>
      <c r="J37" s="54"/>
      <c r="K37" s="49"/>
    </row>
    <row r="38" spans="1:11" ht="14.25" customHeight="1">
      <c r="A38" s="55" t="s">
        <v>49</v>
      </c>
      <c r="B38" s="90" t="s">
        <v>50</v>
      </c>
      <c r="C38" s="90"/>
      <c r="D38" s="56"/>
      <c r="E38" s="56"/>
      <c r="F38" s="56"/>
      <c r="G38" s="6"/>
      <c r="H38" s="57"/>
      <c r="I38" s="57">
        <v>0</v>
      </c>
      <c r="J38" s="54"/>
      <c r="K38" s="49"/>
    </row>
    <row r="39" spans="1:11" ht="12.75">
      <c r="A39" s="58"/>
      <c r="B39" s="47"/>
      <c r="C39" s="24" t="s">
        <v>51</v>
      </c>
      <c r="D39" s="59"/>
      <c r="E39" s="59"/>
      <c r="F39" s="59"/>
      <c r="G39" s="25">
        <v>4000</v>
      </c>
      <c r="H39" s="24">
        <v>3000</v>
      </c>
      <c r="I39" s="11">
        <v>0</v>
      </c>
      <c r="J39" s="54"/>
      <c r="K39" s="49"/>
    </row>
    <row r="40" spans="1:10" ht="25.5">
      <c r="A40" s="47"/>
      <c r="B40" s="60"/>
      <c r="C40" s="61" t="s">
        <v>52</v>
      </c>
      <c r="D40" s="62"/>
      <c r="E40" s="62"/>
      <c r="F40" s="63"/>
      <c r="G40" s="64">
        <f>G37+G39</f>
        <v>24861</v>
      </c>
      <c r="H40" s="65">
        <f>H37+H39</f>
        <v>24861</v>
      </c>
      <c r="I40" s="66">
        <f>I37+I38</f>
        <v>0</v>
      </c>
      <c r="J40" s="67"/>
    </row>
    <row r="42" spans="8:9" ht="12.75">
      <c r="H42" s="13"/>
      <c r="I42" s="68"/>
    </row>
    <row r="43" spans="1:10" ht="25.5">
      <c r="A43" s="6" t="s">
        <v>0</v>
      </c>
      <c r="B43" s="6" t="s">
        <v>183</v>
      </c>
      <c r="C43" s="6" t="s">
        <v>2</v>
      </c>
      <c r="D43" s="7" t="s">
        <v>3</v>
      </c>
      <c r="E43" s="7" t="s">
        <v>4</v>
      </c>
      <c r="F43" s="7" t="s">
        <v>5</v>
      </c>
      <c r="G43" s="7" t="s">
        <v>74</v>
      </c>
      <c r="H43" s="7" t="s">
        <v>75</v>
      </c>
      <c r="I43" s="7" t="s">
        <v>76</v>
      </c>
      <c r="J43" s="8"/>
    </row>
    <row r="44" spans="1:10" s="3" customFormat="1" ht="14.25" customHeight="1">
      <c r="A44" s="1" t="s">
        <v>53</v>
      </c>
      <c r="B44" s="91" t="s">
        <v>54</v>
      </c>
      <c r="C44" s="91"/>
      <c r="D44" s="6"/>
      <c r="E44" s="6"/>
      <c r="F44" s="6"/>
      <c r="G44" s="7" t="s">
        <v>8</v>
      </c>
      <c r="H44" s="7" t="s">
        <v>8</v>
      </c>
      <c r="I44" s="7" t="s">
        <v>8</v>
      </c>
      <c r="J44" s="8"/>
    </row>
    <row r="45" spans="1:10" s="3" customFormat="1" ht="14.25" customHeight="1">
      <c r="A45" s="69" t="s">
        <v>55</v>
      </c>
      <c r="B45" s="85" t="s">
        <v>56</v>
      </c>
      <c r="C45" s="85"/>
      <c r="D45" s="10"/>
      <c r="E45" s="10"/>
      <c r="F45" s="10"/>
      <c r="G45" s="10"/>
      <c r="H45" s="11"/>
      <c r="I45" s="10"/>
      <c r="J45" s="8"/>
    </row>
    <row r="46" spans="1:12" s="4" customFormat="1" ht="25.5">
      <c r="A46" s="11" t="s">
        <v>57</v>
      </c>
      <c r="B46" s="12" t="s">
        <v>58</v>
      </c>
      <c r="C46" s="70" t="s">
        <v>184</v>
      </c>
      <c r="D46" s="14" t="s">
        <v>185</v>
      </c>
      <c r="E46" s="11">
        <v>3525</v>
      </c>
      <c r="F46" s="11">
        <v>1278</v>
      </c>
      <c r="G46" s="10">
        <v>1278</v>
      </c>
      <c r="H46" s="11">
        <v>1278</v>
      </c>
      <c r="I46" s="11">
        <v>1278</v>
      </c>
      <c r="J46" s="5"/>
      <c r="K46" s="15"/>
      <c r="L46" s="16"/>
    </row>
    <row r="47" spans="1:12" s="4" customFormat="1" ht="25.5">
      <c r="A47" s="11" t="s">
        <v>59</v>
      </c>
      <c r="B47" s="12" t="s">
        <v>58</v>
      </c>
      <c r="C47" s="70" t="s">
        <v>186</v>
      </c>
      <c r="D47" s="14" t="s">
        <v>187</v>
      </c>
      <c r="E47" s="11">
        <v>6460</v>
      </c>
      <c r="F47" s="11">
        <v>2237</v>
      </c>
      <c r="G47" s="10">
        <v>2237</v>
      </c>
      <c r="H47" s="12">
        <v>2237</v>
      </c>
      <c r="I47" s="12">
        <v>2237</v>
      </c>
      <c r="J47" s="5"/>
      <c r="K47" s="15"/>
      <c r="L47" s="16"/>
    </row>
    <row r="48" spans="1:12" s="4" customFormat="1" ht="12.75">
      <c r="A48" s="11" t="s">
        <v>60</v>
      </c>
      <c r="B48" s="12" t="s">
        <v>61</v>
      </c>
      <c r="C48" s="70" t="s">
        <v>188</v>
      </c>
      <c r="D48" s="71">
        <v>41426</v>
      </c>
      <c r="E48" s="11">
        <v>10193</v>
      </c>
      <c r="F48" s="11">
        <v>3196</v>
      </c>
      <c r="G48" s="10">
        <v>3196</v>
      </c>
      <c r="H48" s="12">
        <v>3196</v>
      </c>
      <c r="I48" s="12">
        <v>2748</v>
      </c>
      <c r="J48" s="5"/>
      <c r="K48" s="15"/>
      <c r="L48" s="16"/>
    </row>
    <row r="49" spans="1:12" s="4" customFormat="1" ht="12.75">
      <c r="A49" s="11" t="s">
        <v>62</v>
      </c>
      <c r="B49" s="12" t="s">
        <v>61</v>
      </c>
      <c r="C49" s="70" t="s">
        <v>189</v>
      </c>
      <c r="D49" s="71">
        <v>41518</v>
      </c>
      <c r="E49" s="11">
        <v>6691</v>
      </c>
      <c r="F49" s="11">
        <v>2748</v>
      </c>
      <c r="G49" s="10">
        <v>2748</v>
      </c>
      <c r="H49" s="12">
        <v>2748</v>
      </c>
      <c r="I49" s="12">
        <v>2748</v>
      </c>
      <c r="J49" s="5"/>
      <c r="K49" s="15"/>
      <c r="L49" s="16"/>
    </row>
    <row r="50" spans="1:12" s="4" customFormat="1" ht="12.75">
      <c r="A50" s="11"/>
      <c r="B50" s="11"/>
      <c r="C50" s="17" t="s">
        <v>12</v>
      </c>
      <c r="D50" s="72"/>
      <c r="E50" s="19">
        <f>SUM(E46:E49)</f>
        <v>26869</v>
      </c>
      <c r="F50" s="19">
        <f>SUM(F46:F49)</f>
        <v>9459</v>
      </c>
      <c r="G50" s="9">
        <f>SUM(G46:G49)</f>
        <v>9459</v>
      </c>
      <c r="H50" s="19">
        <f>SUM(H46:H49)</f>
        <v>9459</v>
      </c>
      <c r="I50" s="19"/>
      <c r="J50" s="20"/>
      <c r="K50" s="21"/>
      <c r="L50" s="16"/>
    </row>
    <row r="51" spans="1:11" s="4" customFormat="1" ht="14.25" customHeight="1">
      <c r="A51" s="73" t="s">
        <v>63</v>
      </c>
      <c r="B51" s="85" t="s">
        <v>64</v>
      </c>
      <c r="C51" s="85"/>
      <c r="D51" s="74"/>
      <c r="E51" s="24"/>
      <c r="F51" s="24"/>
      <c r="G51" s="25"/>
      <c r="H51" s="12"/>
      <c r="I51" s="12"/>
      <c r="J51" s="20"/>
      <c r="K51" s="21"/>
    </row>
    <row r="52" spans="1:11" s="4" customFormat="1" ht="12.75">
      <c r="A52" s="14" t="s">
        <v>65</v>
      </c>
      <c r="B52" s="30" t="s">
        <v>58</v>
      </c>
      <c r="C52" s="12" t="s">
        <v>190</v>
      </c>
      <c r="D52" s="71">
        <v>41391</v>
      </c>
      <c r="E52" s="11">
        <v>895</v>
      </c>
      <c r="F52" s="11">
        <v>511</v>
      </c>
      <c r="G52" s="10">
        <v>511</v>
      </c>
      <c r="H52" s="12">
        <v>511</v>
      </c>
      <c r="I52" s="12">
        <v>511</v>
      </c>
      <c r="J52" s="5"/>
      <c r="K52" s="21"/>
    </row>
    <row r="53" spans="1:11" s="4" customFormat="1" ht="25.5">
      <c r="A53" s="14" t="s">
        <v>66</v>
      </c>
      <c r="B53" s="12" t="s">
        <v>58</v>
      </c>
      <c r="C53" s="12" t="s">
        <v>191</v>
      </c>
      <c r="D53" s="28" t="s">
        <v>192</v>
      </c>
      <c r="E53" s="12">
        <v>2460</v>
      </c>
      <c r="F53" s="12">
        <v>511</v>
      </c>
      <c r="G53" s="29">
        <v>511</v>
      </c>
      <c r="H53" s="12">
        <v>320</v>
      </c>
      <c r="I53" s="12">
        <v>320</v>
      </c>
      <c r="J53" s="20"/>
      <c r="K53" s="21"/>
    </row>
    <row r="54" spans="1:11" s="4" customFormat="1" ht="25.5">
      <c r="A54" s="14" t="s">
        <v>67</v>
      </c>
      <c r="B54" s="30" t="s">
        <v>58</v>
      </c>
      <c r="C54" s="12" t="s">
        <v>193</v>
      </c>
      <c r="D54" s="28" t="s">
        <v>92</v>
      </c>
      <c r="E54" s="12">
        <v>6000</v>
      </c>
      <c r="F54" s="12">
        <v>3312</v>
      </c>
      <c r="G54" s="29">
        <v>3312</v>
      </c>
      <c r="H54" s="12">
        <v>4665</v>
      </c>
      <c r="I54" s="12">
        <v>2748</v>
      </c>
      <c r="J54" s="20"/>
      <c r="K54" s="21"/>
    </row>
    <row r="55" spans="1:11" s="4" customFormat="1" ht="25.5">
      <c r="A55" s="14" t="s">
        <v>68</v>
      </c>
      <c r="B55" s="30" t="s">
        <v>58</v>
      </c>
      <c r="C55" s="12" t="s">
        <v>194</v>
      </c>
      <c r="D55" s="28" t="s">
        <v>92</v>
      </c>
      <c r="E55" s="12">
        <v>1200</v>
      </c>
      <c r="F55" s="12">
        <v>639</v>
      </c>
      <c r="G55" s="29">
        <v>639</v>
      </c>
      <c r="H55" s="12">
        <v>639</v>
      </c>
      <c r="I55" s="12">
        <v>639</v>
      </c>
      <c r="J55" s="20"/>
      <c r="K55" s="21"/>
    </row>
    <row r="56" spans="1:11" s="4" customFormat="1" ht="12.75">
      <c r="A56" s="14" t="s">
        <v>69</v>
      </c>
      <c r="B56" s="30" t="s">
        <v>58</v>
      </c>
      <c r="C56" s="12" t="s">
        <v>195</v>
      </c>
      <c r="D56" s="75">
        <v>41419</v>
      </c>
      <c r="E56" s="12">
        <v>1000</v>
      </c>
      <c r="F56" s="12">
        <v>512</v>
      </c>
      <c r="G56" s="29">
        <v>512</v>
      </c>
      <c r="H56" s="12">
        <v>512</v>
      </c>
      <c r="I56" s="12">
        <v>0</v>
      </c>
      <c r="J56" s="20"/>
      <c r="K56" s="21"/>
    </row>
    <row r="57" spans="1:11" s="4" customFormat="1" ht="25.5">
      <c r="A57" s="14" t="s">
        <v>70</v>
      </c>
      <c r="B57" s="30" t="s">
        <v>61</v>
      </c>
      <c r="C57" s="12" t="s">
        <v>196</v>
      </c>
      <c r="D57" s="28" t="s">
        <v>197</v>
      </c>
      <c r="E57" s="12">
        <v>4600</v>
      </c>
      <c r="F57" s="12">
        <v>800</v>
      </c>
      <c r="G57" s="29">
        <v>800</v>
      </c>
      <c r="H57" s="12">
        <v>800</v>
      </c>
      <c r="I57" s="12">
        <v>0</v>
      </c>
      <c r="J57" s="20"/>
      <c r="K57" s="21"/>
    </row>
    <row r="58" spans="1:11" s="4" customFormat="1" ht="25.5">
      <c r="A58" s="14" t="s">
        <v>71</v>
      </c>
      <c r="B58" s="30" t="s">
        <v>61</v>
      </c>
      <c r="C58" s="12" t="s">
        <v>198</v>
      </c>
      <c r="D58" s="28" t="s">
        <v>199</v>
      </c>
      <c r="E58" s="12">
        <v>6655</v>
      </c>
      <c r="F58" s="12">
        <v>1800</v>
      </c>
      <c r="G58" s="29">
        <v>1800</v>
      </c>
      <c r="H58" s="12">
        <v>1150</v>
      </c>
      <c r="I58" s="12">
        <v>1150</v>
      </c>
      <c r="J58" s="20"/>
      <c r="K58" s="21"/>
    </row>
    <row r="59" spans="1:11" s="4" customFormat="1" ht="25.5">
      <c r="A59" s="14" t="s">
        <v>72</v>
      </c>
      <c r="B59" s="30" t="s">
        <v>61</v>
      </c>
      <c r="C59" s="12" t="s">
        <v>200</v>
      </c>
      <c r="D59" s="28" t="s">
        <v>201</v>
      </c>
      <c r="E59" s="12">
        <v>4100</v>
      </c>
      <c r="F59" s="12">
        <v>512</v>
      </c>
      <c r="G59" s="29">
        <v>512</v>
      </c>
      <c r="H59" s="12">
        <v>0</v>
      </c>
      <c r="I59" s="12">
        <v>0</v>
      </c>
      <c r="J59" s="20"/>
      <c r="K59" s="21"/>
    </row>
    <row r="60" spans="1:12" s="82" customFormat="1" ht="12.75">
      <c r="A60" s="76"/>
      <c r="B60" s="76"/>
      <c r="C60" s="17" t="s">
        <v>47</v>
      </c>
      <c r="D60" s="77"/>
      <c r="E60" s="78">
        <f>SUM(E52:E59)</f>
        <v>26910</v>
      </c>
      <c r="F60" s="78">
        <f>SUM(F52:F59)</f>
        <v>8597</v>
      </c>
      <c r="G60" s="79">
        <f>SUM(G52:G59)</f>
        <v>8597</v>
      </c>
      <c r="H60" s="78">
        <f>SUM(H52:H59)</f>
        <v>8597</v>
      </c>
      <c r="I60" s="78"/>
      <c r="J60" s="80"/>
      <c r="K60" s="81"/>
      <c r="L60" s="76"/>
    </row>
    <row r="61" spans="1:12" s="82" customFormat="1" ht="14.25" customHeight="1">
      <c r="A61" s="76"/>
      <c r="B61" s="76"/>
      <c r="C61" s="86" t="s">
        <v>73</v>
      </c>
      <c r="D61" s="86"/>
      <c r="E61" s="78">
        <f>E50+E60</f>
        <v>53779</v>
      </c>
      <c r="F61" s="78">
        <f>F50+F60</f>
        <v>18056</v>
      </c>
      <c r="G61" s="79">
        <f>G50+G60</f>
        <v>18056</v>
      </c>
      <c r="H61" s="78">
        <f>H50+H60</f>
        <v>18056</v>
      </c>
      <c r="I61" s="78"/>
      <c r="J61" s="80"/>
      <c r="K61" s="81"/>
      <c r="L61" s="76"/>
    </row>
    <row r="63" spans="6:7" ht="25.5">
      <c r="F63" s="2" t="s">
        <v>202</v>
      </c>
      <c r="G63" s="83">
        <f>G40+G61</f>
        <v>42917</v>
      </c>
    </row>
  </sheetData>
  <sheetProtection selectLockedCells="1" selectUnlockedCells="1"/>
  <mergeCells count="13">
    <mergeCell ref="B2:C2"/>
    <mergeCell ref="A7:C7"/>
    <mergeCell ref="A17:I17"/>
    <mergeCell ref="A20:I20"/>
    <mergeCell ref="A23:I23"/>
    <mergeCell ref="A28:I28"/>
    <mergeCell ref="B51:C51"/>
    <mergeCell ref="C61:D61"/>
    <mergeCell ref="A33:I33"/>
    <mergeCell ref="C37:D37"/>
    <mergeCell ref="B38:C38"/>
    <mergeCell ref="B44:C44"/>
    <mergeCell ref="B45:C4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</cp:lastModifiedBy>
  <dcterms:created xsi:type="dcterms:W3CDTF">2012-09-19T10:54:30Z</dcterms:created>
  <dcterms:modified xsi:type="dcterms:W3CDTF">2012-11-30T07:58:49Z</dcterms:modified>
  <cp:category/>
  <cp:version/>
  <cp:contentType/>
  <cp:contentStatus/>
</cp:coreProperties>
</file>