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iina\Maad\Lääne 12 14 16\"/>
    </mc:Choice>
  </mc:AlternateContent>
  <bookViews>
    <workbookView xWindow="-110" yWindow="-110" windowWidth="23260" windowHeight="14020"/>
  </bookViews>
  <sheets>
    <sheet name="kululoend 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5" i="8" l="1"/>
  <c r="G84" i="8"/>
  <c r="G83" i="8"/>
  <c r="G82" i="8"/>
  <c r="G81" i="8"/>
  <c r="G74" i="8"/>
  <c r="G73" i="8"/>
  <c r="G70" i="8"/>
  <c r="G69" i="8"/>
  <c r="G66" i="8"/>
  <c r="G17" i="8"/>
  <c r="G79" i="8"/>
  <c r="G78" i="8"/>
  <c r="G77" i="8"/>
  <c r="G34" i="8"/>
  <c r="G13" i="8"/>
  <c r="G14" i="8"/>
  <c r="G15" i="8"/>
  <c r="G16" i="8"/>
  <c r="G12" i="8"/>
  <c r="G49" i="8"/>
  <c r="G50" i="8"/>
  <c r="G60" i="8" l="1"/>
  <c r="G61" i="8"/>
  <c r="G62" i="8"/>
  <c r="G54" i="8"/>
  <c r="G57" i="8"/>
  <c r="G48" i="8"/>
  <c r="G47" i="8"/>
  <c r="G43" i="8"/>
  <c r="G44" i="8"/>
  <c r="G42" i="8"/>
  <c r="G41" i="8"/>
  <c r="G24" i="8"/>
  <c r="G25" i="8"/>
  <c r="G28" i="8"/>
  <c r="G29" i="8"/>
  <c r="G33" i="8"/>
  <c r="G37" i="8"/>
  <c r="G38" i="8"/>
  <c r="G21" i="8"/>
</calcChain>
</file>

<file path=xl/sharedStrings.xml><?xml version="1.0" encoding="utf-8"?>
<sst xmlns="http://schemas.openxmlformats.org/spreadsheetml/2006/main" count="106" uniqueCount="57">
  <si>
    <t>KOKKU</t>
  </si>
  <si>
    <t>Käibemaks, 20 %</t>
  </si>
  <si>
    <t>KÕIK KOKKU</t>
  </si>
  <si>
    <t>m²</t>
  </si>
  <si>
    <t xml:space="preserve"> 9 MAASTIKUKUJUNDUSTÖÖD</t>
  </si>
  <si>
    <t xml:space="preserve"> 8 TEHNOVÕRGUD</t>
  </si>
  <si>
    <t>tk</t>
  </si>
  <si>
    <t>4 KATEND</t>
  </si>
  <si>
    <r>
      <t>m</t>
    </r>
    <r>
      <rPr>
        <vertAlign val="superscript"/>
        <sz val="10"/>
        <rFont val="Times New Roman"/>
        <family val="1"/>
      </rPr>
      <t>3</t>
    </r>
  </si>
  <si>
    <t>3 MULLATÖÖD</t>
  </si>
  <si>
    <t xml:space="preserve"> 2 EHITUSOBJEKTI ETTEVALMISTAMINE</t>
  </si>
  <si>
    <t>kogusumma</t>
  </si>
  <si>
    <t>Maksumus; EUR</t>
  </si>
  <si>
    <t>Üh. hind</t>
  </si>
  <si>
    <t>Maht</t>
  </si>
  <si>
    <t>Mõõtühik</t>
  </si>
  <si>
    <t>Töö kirjeldus</t>
  </si>
  <si>
    <t>Art. nr.</t>
  </si>
  <si>
    <t>Jrk nr</t>
  </si>
  <si>
    <t xml:space="preserve">Ajutised tööd </t>
  </si>
  <si>
    <t>Kokku koos ettenägemata töödega</t>
  </si>
  <si>
    <t>KULULOEND</t>
  </si>
  <si>
    <t>Teetööde tehnilised kirjeldused (18.02.2019)</t>
  </si>
  <si>
    <t xml:space="preserve">Tööpiirkonna ja teede korrashoid  </t>
  </si>
  <si>
    <t xml:space="preserve">kogusumma  </t>
  </si>
  <si>
    <t>Teemaa-ala puhastamine</t>
  </si>
  <si>
    <t>Ajutine liikluskorraldus (s.h. infotahvlid ja liikluskorraldusprojekt)</t>
  </si>
  <si>
    <t>1 ÜLDISED</t>
  </si>
  <si>
    <t>Load, kindlustused (ka sulgemismaks)</t>
  </si>
  <si>
    <t>Infotahvlid 2 tk</t>
  </si>
  <si>
    <t>Tööde mõõdistamine ja märkimistööd (ka teostusjoonis)</t>
  </si>
  <si>
    <t>kapede reguleerimine katte tasapinda (gaas, vesi)</t>
  </si>
  <si>
    <t>kaevude reguleerimine katte tasapinda (kanal ja side)</t>
  </si>
  <si>
    <t xml:space="preserve"> Ehituseks sobimatu pinnase kaevandamine (kasvumuld+tee süvend)</t>
  </si>
  <si>
    <t>Objekt A Lääne tn parempoolne kõnnitee 55m (laius 3 m)</t>
  </si>
  <si>
    <t>Tartu linnas tänava ehitustööd Lääne tänaval</t>
  </si>
  <si>
    <t>Dreenkiht k&gt;1.0m/ööp (jalgtee) h=20 cm</t>
  </si>
  <si>
    <t>Killustikalus fr.4/32; (jalgteel) H=20 cm</t>
  </si>
  <si>
    <t>Tihedast asfaltbetoonist (AC8surf) kiht jalgteel; h= 5 cm</t>
  </si>
  <si>
    <t>Objekt B  Lääne tn sõidutee 160m (laius 5,5 m)</t>
  </si>
  <si>
    <t>Dreenkiht k&gt;1.0m/ööp (sõidutee) h=30 cm</t>
  </si>
  <si>
    <t>Killustikalus fr.4/32; (sõiduteel) H=20 cm</t>
  </si>
  <si>
    <t>Tihedast asfaltbetoonist (AC16surf) kiht sõiduteel; h= 5 cm</t>
  </si>
  <si>
    <t>Poorsest asfaltbetoonist (AC20base) kiht sõiduteel; h=6 cm</t>
  </si>
  <si>
    <t>Betoonäärekivid sõiduteel 15x30 cm</t>
  </si>
  <si>
    <t>Objekt C kõrghaljastusega haljasriba (laius 4 m) ja haljasriba (laius 2 m)</t>
  </si>
  <si>
    <t xml:space="preserve"> Ehituseks sobimatu pinnase kaevandamine (kasvumuld+ istiku süvend)</t>
  </si>
  <si>
    <t>Muru kasvualuse rajamine ja külv (klass III) h=10 cm</t>
  </si>
  <si>
    <t>kõrghaljastuse ala multsimine</t>
  </si>
  <si>
    <t>puude istikud (h=2,5-3m) koos istutuspinnasega (Istikute kasvualuse rajamine. Tööde hulka kuulub kompostiga muld, mulla laialiajamine ja segamine)</t>
  </si>
  <si>
    <t>summa</t>
  </si>
  <si>
    <t>Tänavavalgustus 65 meetrit (ca 2 valgustit + 2 ülekäigu valgustit)</t>
  </si>
  <si>
    <t xml:space="preserve">SK d250 torustik 65 meetrit </t>
  </si>
  <si>
    <t>Geodeetilise mõõdistusvõrgu punkti nr 670 kaitsmine ja kontrollmõõdistamine, pärast tööde lõpetamist</t>
  </si>
  <si>
    <t>Objekt D Ladva tn T27  JJT (pikkus 65 m;laius 4 m) ja haljasala (laius 2*6 m)</t>
  </si>
  <si>
    <t>kõrghaljastuse ala multsimine (iga puu 8m2)</t>
  </si>
  <si>
    <t>Ettenägemata tööd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</si>
</sst>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#"/>
    <numFmt numFmtId="165" formatCode="0.000"/>
    <numFmt numFmtId="166" formatCode="#.0\ ###\ ###"/>
    <numFmt numFmtId="167" formatCode="#,##0.00\ _€"/>
  </numFmts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59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vertAlign val="superscript"/>
      <sz val="10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  <charset val="186"/>
    </font>
    <font>
      <b/>
      <sz val="12"/>
      <name val="Times New Roman"/>
      <family val="1"/>
    </font>
    <font>
      <b/>
      <sz val="6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2" fontId="2" fillId="0" borderId="0"/>
    <xf numFmtId="2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17" fillId="0" borderId="1" xfId="0" applyFont="1" applyBorder="1" applyAlignment="1">
      <alignment horizontal="center" vertical="center" wrapText="1"/>
    </xf>
    <xf numFmtId="164" fontId="11" fillId="0" borderId="0" xfId="2" applyNumberFormat="1" applyFont="1" applyAlignment="1" applyProtection="1">
      <alignment horizontal="center" vertical="center" wrapText="1"/>
      <protection hidden="1"/>
    </xf>
    <xf numFmtId="1" fontId="11" fillId="0" borderId="0" xfId="2" applyNumberFormat="1" applyFont="1" applyAlignment="1" applyProtection="1">
      <alignment vertical="center" wrapText="1"/>
      <protection hidden="1"/>
    </xf>
    <xf numFmtId="164" fontId="11" fillId="0" borderId="0" xfId="2" applyNumberFormat="1" applyFont="1" applyAlignment="1" applyProtection="1">
      <alignment vertical="center" wrapText="1"/>
      <protection hidden="1"/>
    </xf>
    <xf numFmtId="164" fontId="4" fillId="0" borderId="0" xfId="2" applyNumberFormat="1" applyFont="1" applyAlignment="1" applyProtection="1">
      <alignment horizontal="center" vertical="center" wrapText="1"/>
      <protection hidden="1"/>
    </xf>
    <xf numFmtId="166" fontId="11" fillId="0" borderId="0" xfId="2" applyNumberFormat="1" applyFont="1" applyAlignment="1" applyProtection="1">
      <alignment horizontal="center" vertical="center" wrapText="1"/>
      <protection hidden="1"/>
    </xf>
    <xf numFmtId="164" fontId="11" fillId="0" borderId="0" xfId="2" applyNumberFormat="1" applyFont="1" applyAlignment="1" applyProtection="1">
      <alignment horizontal="right" vertical="center" wrapText="1"/>
      <protection hidden="1"/>
    </xf>
    <xf numFmtId="2" fontId="16" fillId="0" borderId="0" xfId="2" applyFont="1"/>
    <xf numFmtId="1" fontId="11" fillId="0" borderId="0" xfId="2" applyNumberFormat="1" applyFont="1" applyAlignment="1" applyProtection="1">
      <alignment horizontal="center" vertical="center" wrapText="1"/>
      <protection hidden="1"/>
    </xf>
    <xf numFmtId="164" fontId="12" fillId="0" borderId="0" xfId="2" applyNumberFormat="1" applyFont="1" applyAlignment="1" applyProtection="1">
      <alignment horizontal="center" vertical="center" wrapText="1"/>
      <protection hidden="1"/>
    </xf>
    <xf numFmtId="164" fontId="3" fillId="0" borderId="0" xfId="2" applyNumberFormat="1" applyFont="1" applyAlignment="1" applyProtection="1">
      <alignment horizontal="center" vertical="center" wrapText="1"/>
      <protection hidden="1"/>
    </xf>
    <xf numFmtId="166" fontId="12" fillId="0" borderId="0" xfId="2" applyNumberFormat="1" applyFont="1" applyAlignment="1" applyProtection="1">
      <alignment horizontal="center" vertical="center" wrapText="1"/>
      <protection hidden="1"/>
    </xf>
    <xf numFmtId="164" fontId="4" fillId="0" borderId="1" xfId="2" applyNumberFormat="1" applyFont="1" applyBorder="1" applyAlignment="1" applyProtection="1">
      <alignment horizontal="center" vertical="center" wrapText="1"/>
      <protection hidden="1"/>
    </xf>
    <xf numFmtId="1" fontId="3" fillId="0" borderId="1" xfId="2" applyNumberFormat="1" applyFont="1" applyBorder="1" applyAlignment="1" applyProtection="1">
      <alignment horizontal="center" vertical="center" wrapText="1"/>
      <protection hidden="1"/>
    </xf>
    <xf numFmtId="164" fontId="3" fillId="0" borderId="1" xfId="2" applyNumberFormat="1" applyFont="1" applyBorder="1" applyAlignment="1" applyProtection="1">
      <alignment horizontal="center" vertical="center" wrapText="1"/>
      <protection hidden="1"/>
    </xf>
    <xf numFmtId="166" fontId="3" fillId="0" borderId="1" xfId="2" applyNumberFormat="1" applyFont="1" applyBorder="1" applyAlignment="1" applyProtection="1">
      <alignment horizontal="center" vertical="center" wrapText="1"/>
      <protection hidden="1"/>
    </xf>
    <xf numFmtId="1" fontId="4" fillId="0" borderId="1" xfId="2" applyNumberFormat="1" applyFont="1" applyBorder="1" applyAlignment="1" applyProtection="1">
      <alignment horizontal="center" vertical="center" wrapText="1"/>
      <protection hidden="1"/>
    </xf>
    <xf numFmtId="0" fontId="4" fillId="0" borderId="1" xfId="2" applyNumberFormat="1" applyFont="1" applyBorder="1" applyAlignment="1" applyProtection="1">
      <alignment horizontal="center" vertical="center" wrapText="1"/>
      <protection hidden="1"/>
    </xf>
    <xf numFmtId="164" fontId="3" fillId="0" borderId="1" xfId="2" applyNumberFormat="1" applyFont="1" applyBorder="1" applyAlignment="1" applyProtection="1">
      <alignment horizontal="left" vertical="center" wrapText="1"/>
      <protection hidden="1"/>
    </xf>
    <xf numFmtId="164" fontId="4" fillId="0" borderId="1" xfId="2" applyNumberFormat="1" applyFont="1" applyBorder="1" applyAlignment="1" applyProtection="1">
      <alignment horizontal="left" vertical="center" wrapText="1"/>
      <protection hidden="1"/>
    </xf>
    <xf numFmtId="1" fontId="4" fillId="0" borderId="1" xfId="4" applyNumberFormat="1" applyFont="1" applyBorder="1" applyAlignment="1" applyProtection="1">
      <alignment horizontal="center" vertical="center" wrapText="1"/>
      <protection locked="0"/>
    </xf>
    <xf numFmtId="167" fontId="17" fillId="0" borderId="1" xfId="0" applyNumberFormat="1" applyFont="1" applyBorder="1"/>
    <xf numFmtId="2" fontId="4" fillId="0" borderId="1" xfId="2" applyFont="1" applyBorder="1" applyAlignment="1" applyProtection="1">
      <alignment horizontal="right" vertical="center" wrapText="1"/>
      <protection hidden="1"/>
    </xf>
    <xf numFmtId="164" fontId="9" fillId="0" borderId="1" xfId="2" applyNumberFormat="1" applyFont="1" applyBorder="1" applyAlignment="1" applyProtection="1">
      <alignment horizontal="center" vertical="center" wrapText="1"/>
      <protection hidden="1"/>
    </xf>
    <xf numFmtId="0" fontId="1" fillId="0" borderId="0" xfId="3"/>
    <xf numFmtId="164" fontId="15" fillId="0" borderId="1" xfId="2" applyNumberFormat="1" applyFont="1" applyBorder="1" applyAlignment="1" applyProtection="1">
      <alignment horizontal="left" vertical="center" wrapText="1"/>
      <protection hidden="1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vertical="top" wrapText="1"/>
    </xf>
    <xf numFmtId="165" fontId="4" fillId="0" borderId="1" xfId="3" applyNumberFormat="1" applyFont="1" applyBorder="1" applyAlignment="1">
      <alignment horizontal="center" vertical="center" wrapText="1"/>
    </xf>
    <xf numFmtId="164" fontId="7" fillId="0" borderId="2" xfId="2" applyNumberFormat="1" applyFont="1" applyBorder="1" applyAlignment="1" applyProtection="1">
      <alignment vertical="center" wrapText="1"/>
      <protection hidden="1"/>
    </xf>
    <xf numFmtId="0" fontId="6" fillId="0" borderId="1" xfId="3" applyFont="1" applyBorder="1" applyAlignment="1">
      <alignment horizontal="center" vertical="center" wrapText="1"/>
    </xf>
    <xf numFmtId="1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3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 wrapText="1"/>
    </xf>
    <xf numFmtId="164" fontId="3" fillId="0" borderId="3" xfId="2" applyNumberFormat="1" applyFont="1" applyBorder="1" applyAlignment="1" applyProtection="1">
      <alignment horizontal="center" vertical="center" wrapText="1"/>
      <protection hidden="1"/>
    </xf>
    <xf numFmtId="1" fontId="3" fillId="0" borderId="4" xfId="4" applyNumberFormat="1" applyFont="1" applyBorder="1" applyAlignment="1">
      <alignment horizontal="right"/>
    </xf>
    <xf numFmtId="1" fontId="3" fillId="0" borderId="1" xfId="4" applyNumberFormat="1" applyFont="1" applyBorder="1" applyAlignment="1">
      <alignment horizontal="right"/>
    </xf>
    <xf numFmtId="164" fontId="15" fillId="0" borderId="1" xfId="2" applyNumberFormat="1" applyFont="1" applyBorder="1" applyAlignment="1" applyProtection="1">
      <alignment horizontal="left" vertical="center" wrapText="1"/>
      <protection hidden="1"/>
    </xf>
    <xf numFmtId="2" fontId="4" fillId="0" borderId="1" xfId="3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 applyProtection="1">
      <alignment horizontal="right" vertical="center" wrapText="1"/>
      <protection hidden="1"/>
    </xf>
    <xf numFmtId="164" fontId="15" fillId="0" borderId="1" xfId="2" applyNumberFormat="1" applyFont="1" applyBorder="1" applyAlignment="1" applyProtection="1">
      <alignment horizontal="left" vertical="center" wrapText="1"/>
      <protection hidden="1"/>
    </xf>
    <xf numFmtId="164" fontId="3" fillId="0" borderId="3" xfId="2" applyNumberFormat="1" applyFont="1" applyBorder="1" applyAlignment="1" applyProtection="1">
      <alignment horizontal="right" vertical="center" wrapText="1"/>
      <protection hidden="1"/>
    </xf>
    <xf numFmtId="164" fontId="3" fillId="0" borderId="5" xfId="2" applyNumberFormat="1" applyFont="1" applyBorder="1" applyAlignment="1" applyProtection="1">
      <alignment horizontal="right" vertical="center" wrapText="1"/>
      <protection hidden="1"/>
    </xf>
    <xf numFmtId="164" fontId="3" fillId="0" borderId="6" xfId="2" applyNumberFormat="1" applyFont="1" applyBorder="1" applyAlignment="1" applyProtection="1">
      <alignment horizontal="right" vertical="center" wrapText="1"/>
      <protection hidden="1"/>
    </xf>
    <xf numFmtId="164" fontId="3" fillId="0" borderId="7" xfId="2" applyNumberFormat="1" applyFont="1" applyBorder="1" applyAlignment="1" applyProtection="1">
      <alignment horizontal="right" vertical="center" wrapText="1"/>
      <protection hidden="1"/>
    </xf>
    <xf numFmtId="164" fontId="10" fillId="0" borderId="1" xfId="2" applyNumberFormat="1" applyFont="1" applyBorder="1" applyAlignment="1" applyProtection="1">
      <alignment horizontal="left" vertical="center" wrapText="1"/>
      <protection hidden="1"/>
    </xf>
    <xf numFmtId="2" fontId="3" fillId="0" borderId="1" xfId="2" applyFont="1" applyBorder="1" applyAlignment="1" applyProtection="1">
      <alignment horizontal="right" vertical="center" wrapText="1"/>
      <protection hidden="1"/>
    </xf>
    <xf numFmtId="2" fontId="13" fillId="0" borderId="0" xfId="2" applyFont="1" applyAlignment="1">
      <alignment horizontal="center" vertical="center" wrapText="1"/>
    </xf>
    <xf numFmtId="164" fontId="14" fillId="0" borderId="0" xfId="2" applyNumberFormat="1" applyFont="1" applyAlignment="1" applyProtection="1">
      <alignment horizontal="center" vertical="center" wrapText="1"/>
      <protection hidden="1"/>
    </xf>
    <xf numFmtId="164" fontId="4" fillId="0" borderId="6" xfId="2" applyNumberFormat="1" applyFont="1" applyBorder="1" applyAlignment="1" applyProtection="1">
      <alignment horizontal="left" vertical="center" wrapText="1"/>
      <protection hidden="1"/>
    </xf>
    <xf numFmtId="164" fontId="3" fillId="0" borderId="1" xfId="2" applyNumberFormat="1" applyFont="1" applyBorder="1" applyAlignment="1" applyProtection="1">
      <alignment horizontal="left" vertical="center" wrapText="1"/>
      <protection hidden="1"/>
    </xf>
  </cellXfs>
  <cellStyles count="5">
    <cellStyle name="Excel Built-in Normal" xfId="1"/>
    <cellStyle name="Excel Built-in Normal 2" xfId="2"/>
    <cellStyle name="Normaallaad 2" xfId="3"/>
    <cellStyle name="Normal" xfId="0" builtinId="0"/>
    <cellStyle name="Normal_HIN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zoomScale="85" zoomScaleNormal="85" workbookViewId="0">
      <selection activeCell="G86" sqref="G86"/>
    </sheetView>
  </sheetViews>
  <sheetFormatPr defaultColWidth="9.08984375" defaultRowHeight="12.5" x14ac:dyDescent="0.25"/>
  <cols>
    <col min="1" max="1" width="4.08984375" style="25" customWidth="1"/>
    <col min="2" max="2" width="6.36328125" style="25" customWidth="1"/>
    <col min="3" max="3" width="49.6328125" style="25" customWidth="1"/>
    <col min="4" max="4" width="10.08984375" style="25" customWidth="1"/>
    <col min="5" max="5" width="6.54296875" style="25" customWidth="1"/>
    <col min="6" max="6" width="7.54296875" style="25" customWidth="1"/>
    <col min="7" max="7" width="10.36328125" style="25" customWidth="1"/>
    <col min="8" max="16384" width="9.08984375" style="25"/>
  </cols>
  <sheetData>
    <row r="1" spans="1:12" s="4" customFormat="1" ht="12.75" customHeight="1" x14ac:dyDescent="0.35">
      <c r="A1" s="2"/>
      <c r="B1" s="3"/>
      <c r="D1" s="5"/>
      <c r="E1" s="6"/>
      <c r="F1" s="7"/>
      <c r="G1" s="2"/>
      <c r="H1" s="8"/>
      <c r="I1" s="8"/>
      <c r="J1" s="8"/>
      <c r="K1" s="8"/>
      <c r="L1" s="8"/>
    </row>
    <row r="2" spans="1:12" s="4" customFormat="1" ht="12.75" customHeight="1" x14ac:dyDescent="0.35">
      <c r="A2" s="2"/>
      <c r="B2" s="3"/>
      <c r="D2" s="5"/>
      <c r="E2" s="6"/>
      <c r="F2" s="7"/>
      <c r="G2" s="2"/>
      <c r="H2" s="8"/>
      <c r="I2" s="8"/>
      <c r="J2" s="8"/>
      <c r="K2" s="8"/>
      <c r="L2" s="8"/>
    </row>
    <row r="3" spans="1:12" s="4" customFormat="1" ht="36" customHeight="1" x14ac:dyDescent="0.35">
      <c r="A3" s="48" t="s">
        <v>35</v>
      </c>
      <c r="B3" s="48"/>
      <c r="C3" s="48"/>
      <c r="D3" s="48"/>
      <c r="E3" s="48"/>
      <c r="F3" s="48"/>
      <c r="G3" s="48"/>
      <c r="H3" s="8"/>
      <c r="I3" s="8"/>
      <c r="J3" s="8"/>
      <c r="K3" s="8"/>
      <c r="L3" s="8"/>
    </row>
    <row r="4" spans="1:12" s="4" customFormat="1" ht="12.75" customHeight="1" x14ac:dyDescent="0.35">
      <c r="A4" s="2"/>
      <c r="B4" s="9"/>
      <c r="D4" s="5"/>
      <c r="E4" s="6"/>
      <c r="F4" s="7"/>
      <c r="G4" s="2"/>
      <c r="H4" s="8"/>
      <c r="I4" s="8"/>
      <c r="J4" s="8"/>
      <c r="K4" s="8"/>
      <c r="L4" s="8"/>
    </row>
    <row r="5" spans="1:12" s="4" customFormat="1" ht="15.75" customHeight="1" x14ac:dyDescent="0.35">
      <c r="A5" s="49" t="s">
        <v>21</v>
      </c>
      <c r="B5" s="49"/>
      <c r="C5" s="49"/>
      <c r="D5" s="49"/>
      <c r="E5" s="49"/>
      <c r="F5" s="49"/>
      <c r="G5" s="49"/>
      <c r="H5" s="8"/>
      <c r="I5" s="8"/>
      <c r="J5" s="8"/>
      <c r="K5" s="8"/>
      <c r="L5" s="8"/>
    </row>
    <row r="6" spans="1:12" s="4" customFormat="1" ht="14.5" x14ac:dyDescent="0.35">
      <c r="A6" s="2"/>
      <c r="B6" s="10"/>
      <c r="C6" s="10"/>
      <c r="D6" s="11"/>
      <c r="E6" s="12"/>
      <c r="F6" s="10"/>
      <c r="G6" s="10"/>
      <c r="H6" s="8"/>
      <c r="I6" s="8"/>
      <c r="J6" s="8"/>
      <c r="K6" s="8"/>
      <c r="L6" s="8"/>
    </row>
    <row r="7" spans="1:12" s="4" customFormat="1" ht="13" x14ac:dyDescent="0.35">
      <c r="A7" s="2"/>
      <c r="B7" s="10"/>
      <c r="C7" s="10"/>
      <c r="D7" s="11"/>
      <c r="E7" s="12"/>
      <c r="F7" s="10"/>
      <c r="G7" s="10"/>
    </row>
    <row r="8" spans="1:12" s="4" customFormat="1" ht="12.75" customHeight="1" x14ac:dyDescent="0.35">
      <c r="A8" s="50" t="s">
        <v>22</v>
      </c>
      <c r="B8" s="50"/>
      <c r="C8" s="50"/>
      <c r="D8" s="50"/>
      <c r="E8" s="50"/>
      <c r="F8" s="50"/>
      <c r="G8" s="50"/>
    </row>
    <row r="9" spans="1:12" s="4" customFormat="1" ht="36" customHeight="1" x14ac:dyDescent="0.35">
      <c r="A9" s="13" t="s">
        <v>18</v>
      </c>
      <c r="B9" s="14" t="s">
        <v>17</v>
      </c>
      <c r="C9" s="15" t="s">
        <v>16</v>
      </c>
      <c r="D9" s="15" t="s">
        <v>15</v>
      </c>
      <c r="E9" s="16" t="s">
        <v>14</v>
      </c>
      <c r="F9" s="15" t="s">
        <v>13</v>
      </c>
      <c r="G9" s="15" t="s">
        <v>12</v>
      </c>
    </row>
    <row r="10" spans="1:12" s="4" customFormat="1" ht="12.9" customHeight="1" x14ac:dyDescent="0.35">
      <c r="A10" s="13">
        <v>1</v>
      </c>
      <c r="B10" s="17">
        <v>2</v>
      </c>
      <c r="C10" s="13">
        <v>3</v>
      </c>
      <c r="D10" s="13">
        <v>4</v>
      </c>
      <c r="E10" s="18">
        <v>5</v>
      </c>
      <c r="F10" s="13">
        <v>6</v>
      </c>
      <c r="G10" s="13">
        <v>7</v>
      </c>
    </row>
    <row r="11" spans="1:12" s="4" customFormat="1" ht="12.9" customHeight="1" x14ac:dyDescent="0.35">
      <c r="A11" s="51" t="s">
        <v>27</v>
      </c>
      <c r="B11" s="51"/>
      <c r="C11" s="51"/>
      <c r="D11" s="51"/>
      <c r="E11" s="51"/>
      <c r="F11" s="19"/>
      <c r="G11" s="19"/>
    </row>
    <row r="12" spans="1:12" s="4" customFormat="1" ht="12.9" customHeight="1" x14ac:dyDescent="0.35">
      <c r="A12" s="13">
        <v>1</v>
      </c>
      <c r="B12" s="17">
        <v>10202</v>
      </c>
      <c r="C12" s="20" t="s">
        <v>28</v>
      </c>
      <c r="D12" s="13" t="s">
        <v>11</v>
      </c>
      <c r="E12" s="18">
        <v>1</v>
      </c>
      <c r="F12" s="13">
        <v>800</v>
      </c>
      <c r="G12" s="21">
        <f>E12*F12</f>
        <v>800</v>
      </c>
    </row>
    <row r="13" spans="1:12" s="4" customFormat="1" ht="12.9" customHeight="1" x14ac:dyDescent="0.35">
      <c r="A13" s="13">
        <v>2</v>
      </c>
      <c r="B13" s="17">
        <v>10203</v>
      </c>
      <c r="C13" s="20" t="s">
        <v>29</v>
      </c>
      <c r="D13" s="13" t="s">
        <v>11</v>
      </c>
      <c r="E13" s="18">
        <v>1</v>
      </c>
      <c r="F13" s="13">
        <v>200</v>
      </c>
      <c r="G13" s="21">
        <f t="shared" ref="G13:G17" si="0">E13*F13</f>
        <v>200</v>
      </c>
    </row>
    <row r="14" spans="1:12" s="4" customFormat="1" ht="12.9" customHeight="1" x14ac:dyDescent="0.3">
      <c r="A14" s="13">
        <v>3</v>
      </c>
      <c r="B14" s="17">
        <v>10204</v>
      </c>
      <c r="C14" s="20" t="s">
        <v>23</v>
      </c>
      <c r="D14" s="1" t="s">
        <v>24</v>
      </c>
      <c r="E14" s="18">
        <v>1</v>
      </c>
      <c r="F14" s="22">
        <v>200</v>
      </c>
      <c r="G14" s="21">
        <f t="shared" si="0"/>
        <v>200</v>
      </c>
    </row>
    <row r="15" spans="1:12" s="4" customFormat="1" ht="12.9" customHeight="1" x14ac:dyDescent="0.35">
      <c r="A15" s="13">
        <v>4</v>
      </c>
      <c r="B15" s="17">
        <v>10210</v>
      </c>
      <c r="C15" s="20" t="s">
        <v>19</v>
      </c>
      <c r="D15" s="13" t="s">
        <v>11</v>
      </c>
      <c r="E15" s="18">
        <v>1</v>
      </c>
      <c r="F15" s="13">
        <v>2000</v>
      </c>
      <c r="G15" s="21">
        <f t="shared" si="0"/>
        <v>2000</v>
      </c>
    </row>
    <row r="16" spans="1:12" s="4" customFormat="1" ht="12.9" customHeight="1" x14ac:dyDescent="0.35">
      <c r="A16" s="13">
        <v>5</v>
      </c>
      <c r="B16" s="17">
        <v>10211</v>
      </c>
      <c r="C16" s="20" t="s">
        <v>30</v>
      </c>
      <c r="D16" s="13" t="s">
        <v>11</v>
      </c>
      <c r="E16" s="18">
        <v>1</v>
      </c>
      <c r="F16" s="13">
        <v>1500</v>
      </c>
      <c r="G16" s="21">
        <f t="shared" si="0"/>
        <v>1500</v>
      </c>
    </row>
    <row r="17" spans="1:7" ht="12.75" customHeight="1" x14ac:dyDescent="0.25">
      <c r="A17" s="13">
        <v>6</v>
      </c>
      <c r="B17" s="33">
        <v>70901</v>
      </c>
      <c r="C17" s="28" t="s">
        <v>26</v>
      </c>
      <c r="D17" s="13" t="s">
        <v>11</v>
      </c>
      <c r="E17" s="18">
        <v>1</v>
      </c>
      <c r="F17" s="29">
        <v>2000</v>
      </c>
      <c r="G17" s="32">
        <f t="shared" si="0"/>
        <v>2000</v>
      </c>
    </row>
    <row r="18" spans="1:7" s="4" customFormat="1" ht="12.9" customHeight="1" x14ac:dyDescent="0.3">
      <c r="A18" s="13"/>
      <c r="B18" s="23"/>
      <c r="C18" s="47"/>
      <c r="D18" s="47"/>
      <c r="E18" s="47"/>
      <c r="F18" s="47"/>
      <c r="G18" s="22"/>
    </row>
    <row r="19" spans="1:7" ht="15.75" customHeight="1" x14ac:dyDescent="0.3">
      <c r="A19" s="46" t="s">
        <v>34</v>
      </c>
      <c r="B19" s="46"/>
      <c r="C19" s="46"/>
      <c r="D19" s="46"/>
      <c r="E19" s="46"/>
      <c r="F19" s="24"/>
      <c r="G19" s="22"/>
    </row>
    <row r="20" spans="1:7" ht="12.65" customHeight="1" x14ac:dyDescent="0.3">
      <c r="A20" s="41" t="s">
        <v>10</v>
      </c>
      <c r="B20" s="41"/>
      <c r="C20" s="41"/>
      <c r="D20" s="41"/>
      <c r="E20" s="41"/>
      <c r="F20" s="13"/>
      <c r="G20" s="22"/>
    </row>
    <row r="21" spans="1:7" ht="12.75" customHeight="1" x14ac:dyDescent="0.3">
      <c r="A21" s="13">
        <v>2</v>
      </c>
      <c r="B21" s="27">
        <v>20212</v>
      </c>
      <c r="C21" s="28" t="s">
        <v>25</v>
      </c>
      <c r="D21" s="27" t="s">
        <v>3</v>
      </c>
      <c r="E21" s="27">
        <v>200</v>
      </c>
      <c r="F21" s="39">
        <v>0.2</v>
      </c>
      <c r="G21" s="22">
        <f>E21*F21</f>
        <v>40</v>
      </c>
    </row>
    <row r="22" spans="1:7" ht="12.75" customHeight="1" x14ac:dyDescent="0.3">
      <c r="A22" s="13"/>
      <c r="B22" s="23"/>
      <c r="C22" s="47"/>
      <c r="D22" s="47"/>
      <c r="E22" s="47"/>
      <c r="F22" s="47"/>
      <c r="G22" s="22"/>
    </row>
    <row r="23" spans="1:7" ht="12.65" customHeight="1" x14ac:dyDescent="0.3">
      <c r="A23" s="41" t="s">
        <v>9</v>
      </c>
      <c r="B23" s="41"/>
      <c r="C23" s="41"/>
      <c r="D23" s="41"/>
      <c r="E23" s="41"/>
      <c r="F23" s="29"/>
      <c r="G23" s="22"/>
    </row>
    <row r="24" spans="1:7" ht="27" customHeight="1" x14ac:dyDescent="0.3">
      <c r="A24" s="13">
        <v>1</v>
      </c>
      <c r="B24" s="27">
        <v>30103</v>
      </c>
      <c r="C24" s="28" t="s">
        <v>33</v>
      </c>
      <c r="D24" s="27" t="s">
        <v>8</v>
      </c>
      <c r="E24" s="27">
        <v>68</v>
      </c>
      <c r="F24" s="39">
        <v>8</v>
      </c>
      <c r="G24" s="22">
        <f t="shared" ref="G24:G38" si="1">E24*F24</f>
        <v>544</v>
      </c>
    </row>
    <row r="25" spans="1:7" ht="27" customHeight="1" x14ac:dyDescent="0.3">
      <c r="A25" s="13">
        <v>2</v>
      </c>
      <c r="B25" s="27">
        <v>30501</v>
      </c>
      <c r="C25" s="28" t="s">
        <v>36</v>
      </c>
      <c r="D25" s="27" t="s">
        <v>3</v>
      </c>
      <c r="E25" s="27">
        <v>198</v>
      </c>
      <c r="F25" s="39">
        <v>3.7</v>
      </c>
      <c r="G25" s="22">
        <f t="shared" si="1"/>
        <v>732.6</v>
      </c>
    </row>
    <row r="26" spans="1:7" ht="14.4" customHeight="1" x14ac:dyDescent="0.3">
      <c r="A26" s="47"/>
      <c r="B26" s="47"/>
      <c r="C26" s="47"/>
      <c r="D26" s="47"/>
      <c r="E26" s="47"/>
      <c r="F26" s="47"/>
      <c r="G26" s="22"/>
    </row>
    <row r="27" spans="1:7" ht="12.65" customHeight="1" x14ac:dyDescent="0.3">
      <c r="A27" s="41" t="s">
        <v>7</v>
      </c>
      <c r="B27" s="41"/>
      <c r="C27" s="41"/>
      <c r="D27" s="41"/>
      <c r="E27" s="41"/>
      <c r="F27" s="30"/>
      <c r="G27" s="22"/>
    </row>
    <row r="28" spans="1:7" ht="32.4" customHeight="1" x14ac:dyDescent="0.3">
      <c r="A28" s="31">
        <v>1</v>
      </c>
      <c r="B28" s="27">
        <v>40501</v>
      </c>
      <c r="C28" s="28" t="s">
        <v>37</v>
      </c>
      <c r="D28" s="27" t="s">
        <v>3</v>
      </c>
      <c r="E28" s="27">
        <v>176</v>
      </c>
      <c r="F28" s="39">
        <v>5.5</v>
      </c>
      <c r="G28" s="22">
        <f t="shared" si="1"/>
        <v>968</v>
      </c>
    </row>
    <row r="29" spans="1:7" ht="32.4" customHeight="1" x14ac:dyDescent="0.3">
      <c r="A29" s="31">
        <v>2</v>
      </c>
      <c r="B29" s="27">
        <v>43002</v>
      </c>
      <c r="C29" s="28" t="s">
        <v>38</v>
      </c>
      <c r="D29" s="27" t="s">
        <v>3</v>
      </c>
      <c r="E29" s="27">
        <v>165</v>
      </c>
      <c r="F29" s="39">
        <v>18</v>
      </c>
      <c r="G29" s="22">
        <f t="shared" si="1"/>
        <v>2970</v>
      </c>
    </row>
    <row r="30" spans="1:7" ht="15.75" customHeight="1" x14ac:dyDescent="0.3">
      <c r="A30" s="18"/>
      <c r="B30" s="27"/>
      <c r="C30" s="28"/>
      <c r="D30" s="27"/>
      <c r="E30" s="27"/>
      <c r="F30" s="29"/>
      <c r="G30" s="22"/>
    </row>
    <row r="31" spans="1:7" ht="15.75" customHeight="1" x14ac:dyDescent="0.3">
      <c r="A31" s="46" t="s">
        <v>39</v>
      </c>
      <c r="B31" s="46"/>
      <c r="C31" s="46"/>
      <c r="D31" s="46"/>
      <c r="E31" s="46"/>
      <c r="F31" s="24"/>
      <c r="G31" s="22"/>
    </row>
    <row r="32" spans="1:7" ht="12.65" customHeight="1" x14ac:dyDescent="0.3">
      <c r="A32" s="41" t="s">
        <v>10</v>
      </c>
      <c r="B32" s="41"/>
      <c r="C32" s="41"/>
      <c r="D32" s="41"/>
      <c r="E32" s="41"/>
      <c r="F32" s="13"/>
      <c r="G32" s="22"/>
    </row>
    <row r="33" spans="1:7" ht="12.75" customHeight="1" x14ac:dyDescent="0.3">
      <c r="A33" s="13">
        <v>1</v>
      </c>
      <c r="B33" s="27">
        <v>20212</v>
      </c>
      <c r="C33" s="28" t="s">
        <v>25</v>
      </c>
      <c r="D33" s="27" t="s">
        <v>3</v>
      </c>
      <c r="E33" s="27">
        <v>880</v>
      </c>
      <c r="F33" s="39">
        <v>0.2</v>
      </c>
      <c r="G33" s="22">
        <f t="shared" si="1"/>
        <v>176</v>
      </c>
    </row>
    <row r="34" spans="1:7" ht="28.25" customHeight="1" x14ac:dyDescent="0.3">
      <c r="A34" s="13">
        <v>2</v>
      </c>
      <c r="B34" s="27"/>
      <c r="C34" s="28" t="s">
        <v>53</v>
      </c>
      <c r="D34" s="27" t="s">
        <v>50</v>
      </c>
      <c r="E34" s="27">
        <v>1</v>
      </c>
      <c r="F34" s="39">
        <v>1000</v>
      </c>
      <c r="G34" s="22">
        <f t="shared" si="1"/>
        <v>1000</v>
      </c>
    </row>
    <row r="35" spans="1:7" ht="12.75" customHeight="1" x14ac:dyDescent="0.3">
      <c r="A35" s="13"/>
      <c r="B35" s="23"/>
      <c r="C35" s="47"/>
      <c r="D35" s="47"/>
      <c r="E35" s="47"/>
      <c r="F35" s="47"/>
      <c r="G35" s="22"/>
    </row>
    <row r="36" spans="1:7" ht="12.65" customHeight="1" x14ac:dyDescent="0.3">
      <c r="A36" s="41" t="s">
        <v>9</v>
      </c>
      <c r="B36" s="41"/>
      <c r="C36" s="41"/>
      <c r="D36" s="41"/>
      <c r="E36" s="41"/>
      <c r="F36" s="29"/>
      <c r="G36" s="22"/>
    </row>
    <row r="37" spans="1:7" ht="27" customHeight="1" x14ac:dyDescent="0.3">
      <c r="A37" s="13">
        <v>1</v>
      </c>
      <c r="B37" s="27">
        <v>30103</v>
      </c>
      <c r="C37" s="28" t="s">
        <v>33</v>
      </c>
      <c r="D37" s="27" t="s">
        <v>8</v>
      </c>
      <c r="E37" s="27">
        <v>536</v>
      </c>
      <c r="F37" s="29">
        <v>8</v>
      </c>
      <c r="G37" s="22">
        <f t="shared" si="1"/>
        <v>4288</v>
      </c>
    </row>
    <row r="38" spans="1:7" ht="27" customHeight="1" x14ac:dyDescent="0.3">
      <c r="A38" s="13">
        <v>2</v>
      </c>
      <c r="B38" s="27">
        <v>30501</v>
      </c>
      <c r="C38" s="28" t="s">
        <v>40</v>
      </c>
      <c r="D38" s="27" t="s">
        <v>3</v>
      </c>
      <c r="E38" s="27">
        <v>960</v>
      </c>
      <c r="F38" s="39">
        <v>5.5</v>
      </c>
      <c r="G38" s="22">
        <f t="shared" si="1"/>
        <v>5280</v>
      </c>
    </row>
    <row r="39" spans="1:7" ht="14.4" customHeight="1" x14ac:dyDescent="0.3">
      <c r="A39" s="47"/>
      <c r="B39" s="47"/>
      <c r="C39" s="47"/>
      <c r="D39" s="47"/>
      <c r="E39" s="47"/>
      <c r="F39" s="47"/>
      <c r="G39" s="22"/>
    </row>
    <row r="40" spans="1:7" ht="12.65" customHeight="1" x14ac:dyDescent="0.3">
      <c r="A40" s="41" t="s">
        <v>7</v>
      </c>
      <c r="B40" s="41"/>
      <c r="C40" s="41"/>
      <c r="D40" s="41"/>
      <c r="E40" s="41"/>
      <c r="F40" s="30"/>
      <c r="G40" s="22"/>
    </row>
    <row r="41" spans="1:7" ht="32.4" customHeight="1" x14ac:dyDescent="0.3">
      <c r="A41" s="31">
        <v>1</v>
      </c>
      <c r="B41" s="27">
        <v>40501</v>
      </c>
      <c r="C41" s="28" t="s">
        <v>41</v>
      </c>
      <c r="D41" s="27" t="s">
        <v>3</v>
      </c>
      <c r="E41" s="27">
        <v>880</v>
      </c>
      <c r="F41" s="39">
        <v>5.5</v>
      </c>
      <c r="G41" s="22">
        <f t="shared" ref="G41:G44" si="2">E41*F41</f>
        <v>4840</v>
      </c>
    </row>
    <row r="42" spans="1:7" ht="32.4" customHeight="1" x14ac:dyDescent="0.3">
      <c r="A42" s="31">
        <v>2</v>
      </c>
      <c r="B42" s="27">
        <v>43002</v>
      </c>
      <c r="C42" s="28" t="s">
        <v>42</v>
      </c>
      <c r="D42" s="27" t="s">
        <v>3</v>
      </c>
      <c r="E42" s="27">
        <v>880</v>
      </c>
      <c r="F42" s="39">
        <v>20</v>
      </c>
      <c r="G42" s="22">
        <f t="shared" si="2"/>
        <v>17600</v>
      </c>
    </row>
    <row r="43" spans="1:7" ht="17.399999999999999" customHeight="1" x14ac:dyDescent="0.3">
      <c r="A43" s="31">
        <v>3</v>
      </c>
      <c r="B43" s="27">
        <v>43003</v>
      </c>
      <c r="C43" s="28" t="s">
        <v>43</v>
      </c>
      <c r="D43" s="27" t="s">
        <v>3</v>
      </c>
      <c r="E43" s="27">
        <v>880</v>
      </c>
      <c r="F43" s="39">
        <v>19</v>
      </c>
      <c r="G43" s="22">
        <f t="shared" si="2"/>
        <v>16720</v>
      </c>
    </row>
    <row r="44" spans="1:7" ht="12.75" customHeight="1" x14ac:dyDescent="0.3">
      <c r="A44" s="31">
        <v>4</v>
      </c>
      <c r="B44" s="27">
        <v>45001</v>
      </c>
      <c r="C44" s="28" t="s">
        <v>44</v>
      </c>
      <c r="D44" s="27" t="s">
        <v>3</v>
      </c>
      <c r="E44" s="27">
        <v>320</v>
      </c>
      <c r="F44" s="39">
        <v>30</v>
      </c>
      <c r="G44" s="22">
        <f t="shared" si="2"/>
        <v>9600</v>
      </c>
    </row>
    <row r="45" spans="1:7" ht="12.65" customHeight="1" x14ac:dyDescent="0.25">
      <c r="A45" s="13"/>
      <c r="B45" s="23"/>
      <c r="C45" s="47"/>
      <c r="D45" s="47"/>
      <c r="E45" s="47"/>
      <c r="F45" s="47"/>
      <c r="G45" s="15"/>
    </row>
    <row r="46" spans="1:7" ht="12.65" customHeight="1" x14ac:dyDescent="0.25">
      <c r="A46" s="41" t="s">
        <v>5</v>
      </c>
      <c r="B46" s="41"/>
      <c r="C46" s="41"/>
      <c r="D46" s="41"/>
      <c r="E46" s="41"/>
      <c r="F46" s="27"/>
      <c r="G46" s="27"/>
    </row>
    <row r="47" spans="1:7" ht="12.65" customHeight="1" x14ac:dyDescent="0.3">
      <c r="A47" s="18">
        <v>1</v>
      </c>
      <c r="B47" s="26"/>
      <c r="C47" s="28" t="s">
        <v>32</v>
      </c>
      <c r="D47" s="13" t="s">
        <v>6</v>
      </c>
      <c r="E47" s="27">
        <v>4</v>
      </c>
      <c r="F47" s="27">
        <v>120</v>
      </c>
      <c r="G47" s="22">
        <f t="shared" ref="G47:G62" si="3">E47*F47</f>
        <v>480</v>
      </c>
    </row>
    <row r="48" spans="1:7" ht="12.65" customHeight="1" x14ac:dyDescent="0.3">
      <c r="A48" s="18">
        <v>2</v>
      </c>
      <c r="B48" s="26"/>
      <c r="C48" s="28" t="s">
        <v>31</v>
      </c>
      <c r="D48" s="13" t="s">
        <v>6</v>
      </c>
      <c r="E48" s="27">
        <v>4</v>
      </c>
      <c r="F48" s="27">
        <v>80</v>
      </c>
      <c r="G48" s="22">
        <f t="shared" si="3"/>
        <v>320</v>
      </c>
    </row>
    <row r="49" spans="1:7" ht="12.65" customHeight="1" x14ac:dyDescent="0.3">
      <c r="A49" s="18">
        <v>3</v>
      </c>
      <c r="B49" s="38"/>
      <c r="C49" s="28" t="s">
        <v>51</v>
      </c>
      <c r="D49" s="13" t="s">
        <v>50</v>
      </c>
      <c r="E49" s="27">
        <v>1</v>
      </c>
      <c r="F49" s="27">
        <v>16000</v>
      </c>
      <c r="G49" s="22">
        <f t="shared" si="3"/>
        <v>16000</v>
      </c>
    </row>
    <row r="50" spans="1:7" ht="12.65" customHeight="1" x14ac:dyDescent="0.3">
      <c r="A50" s="18">
        <v>4</v>
      </c>
      <c r="B50" s="38"/>
      <c r="C50" s="28" t="s">
        <v>52</v>
      </c>
      <c r="D50" s="13" t="s">
        <v>50</v>
      </c>
      <c r="E50" s="27">
        <v>1</v>
      </c>
      <c r="F50" s="27">
        <v>18000</v>
      </c>
      <c r="G50" s="22">
        <f t="shared" si="3"/>
        <v>18000</v>
      </c>
    </row>
    <row r="51" spans="1:7" ht="12.65" customHeight="1" x14ac:dyDescent="0.3">
      <c r="A51" s="47"/>
      <c r="B51" s="47"/>
      <c r="C51" s="47"/>
      <c r="D51" s="47"/>
      <c r="E51" s="47"/>
      <c r="F51" s="47"/>
      <c r="G51" s="22"/>
    </row>
    <row r="52" spans="1:7" ht="15.75" customHeight="1" x14ac:dyDescent="0.3">
      <c r="A52" s="46" t="s">
        <v>45</v>
      </c>
      <c r="B52" s="46"/>
      <c r="C52" s="46"/>
      <c r="D52" s="46"/>
      <c r="E52" s="46"/>
      <c r="F52" s="24"/>
      <c r="G52" s="22"/>
    </row>
    <row r="53" spans="1:7" ht="12.65" customHeight="1" x14ac:dyDescent="0.3">
      <c r="A53" s="41" t="s">
        <v>10</v>
      </c>
      <c r="B53" s="41"/>
      <c r="C53" s="41"/>
      <c r="D53" s="41"/>
      <c r="E53" s="41"/>
      <c r="F53" s="13"/>
      <c r="G53" s="22"/>
    </row>
    <row r="54" spans="1:7" ht="12.75" customHeight="1" x14ac:dyDescent="0.3">
      <c r="A54" s="13">
        <v>1</v>
      </c>
      <c r="B54" s="27">
        <v>20212</v>
      </c>
      <c r="C54" s="28" t="s">
        <v>25</v>
      </c>
      <c r="D54" s="27" t="s">
        <v>3</v>
      </c>
      <c r="E54" s="27">
        <v>960</v>
      </c>
      <c r="F54" s="39">
        <v>0.2</v>
      </c>
      <c r="G54" s="22">
        <f t="shared" si="3"/>
        <v>192</v>
      </c>
    </row>
    <row r="55" spans="1:7" ht="12.75" customHeight="1" x14ac:dyDescent="0.3">
      <c r="A55" s="13"/>
      <c r="B55" s="23"/>
      <c r="C55" s="47"/>
      <c r="D55" s="47"/>
      <c r="E55" s="47"/>
      <c r="F55" s="47"/>
      <c r="G55" s="22"/>
    </row>
    <row r="56" spans="1:7" ht="12.65" customHeight="1" x14ac:dyDescent="0.3">
      <c r="A56" s="41" t="s">
        <v>9</v>
      </c>
      <c r="B56" s="41"/>
      <c r="C56" s="41"/>
      <c r="D56" s="41"/>
      <c r="E56" s="41"/>
      <c r="F56" s="29"/>
      <c r="G56" s="22"/>
    </row>
    <row r="57" spans="1:7" ht="27" customHeight="1" x14ac:dyDescent="0.3">
      <c r="A57" s="13">
        <v>1</v>
      </c>
      <c r="B57" s="27">
        <v>30103</v>
      </c>
      <c r="C57" s="28" t="s">
        <v>46</v>
      </c>
      <c r="D57" s="27" t="s">
        <v>8</v>
      </c>
      <c r="E57" s="27">
        <v>42</v>
      </c>
      <c r="F57" s="29">
        <v>8</v>
      </c>
      <c r="G57" s="22">
        <f t="shared" si="3"/>
        <v>336</v>
      </c>
    </row>
    <row r="58" spans="1:7" ht="14.4" customHeight="1" x14ac:dyDescent="0.3">
      <c r="A58" s="47"/>
      <c r="B58" s="47"/>
      <c r="C58" s="47"/>
      <c r="D58" s="47"/>
      <c r="E58" s="47"/>
      <c r="F58" s="47"/>
      <c r="G58" s="22"/>
    </row>
    <row r="59" spans="1:7" ht="12.75" customHeight="1" x14ac:dyDescent="0.3">
      <c r="A59" s="41" t="s">
        <v>4</v>
      </c>
      <c r="B59" s="41"/>
      <c r="C59" s="41"/>
      <c r="D59" s="41"/>
      <c r="E59" s="41"/>
      <c r="F59" s="34"/>
      <c r="G59" s="22"/>
    </row>
    <row r="60" spans="1:7" ht="12.75" customHeight="1" x14ac:dyDescent="0.3">
      <c r="A60" s="18">
        <v>1</v>
      </c>
      <c r="B60" s="27">
        <v>90201</v>
      </c>
      <c r="C60" s="28" t="s">
        <v>47</v>
      </c>
      <c r="D60" s="27" t="s">
        <v>3</v>
      </c>
      <c r="E60" s="27">
        <v>320</v>
      </c>
      <c r="F60" s="29">
        <v>3</v>
      </c>
      <c r="G60" s="22">
        <f t="shared" si="3"/>
        <v>960</v>
      </c>
    </row>
    <row r="61" spans="1:7" ht="12.75" customHeight="1" x14ac:dyDescent="0.3">
      <c r="A61" s="18">
        <v>2</v>
      </c>
      <c r="B61" s="27"/>
      <c r="C61" s="28" t="s">
        <v>48</v>
      </c>
      <c r="D61" s="27" t="s">
        <v>3</v>
      </c>
      <c r="E61" s="27">
        <v>640</v>
      </c>
      <c r="F61" s="29">
        <v>7</v>
      </c>
      <c r="G61" s="22">
        <f t="shared" si="3"/>
        <v>4480</v>
      </c>
    </row>
    <row r="62" spans="1:7" ht="42.65" customHeight="1" x14ac:dyDescent="0.3">
      <c r="A62" s="18">
        <v>3</v>
      </c>
      <c r="B62" s="27"/>
      <c r="C62" s="28" t="s">
        <v>49</v>
      </c>
      <c r="D62" s="27" t="s">
        <v>6</v>
      </c>
      <c r="E62" s="27">
        <v>19</v>
      </c>
      <c r="F62" s="29">
        <v>300</v>
      </c>
      <c r="G62" s="22">
        <f t="shared" si="3"/>
        <v>5700</v>
      </c>
    </row>
    <row r="63" spans="1:7" ht="15.75" customHeight="1" x14ac:dyDescent="0.25">
      <c r="A63" s="18"/>
      <c r="B63" s="27"/>
      <c r="C63" s="28"/>
      <c r="D63" s="27"/>
      <c r="E63" s="27"/>
      <c r="F63" s="29"/>
      <c r="G63" s="32"/>
    </row>
    <row r="64" spans="1:7" ht="15.75" customHeight="1" x14ac:dyDescent="0.3">
      <c r="A64" s="46" t="s">
        <v>54</v>
      </c>
      <c r="B64" s="46"/>
      <c r="C64" s="46"/>
      <c r="D64" s="46"/>
      <c r="E64" s="46"/>
      <c r="F64" s="24"/>
      <c r="G64" s="22"/>
    </row>
    <row r="65" spans="1:7" ht="12.65" customHeight="1" x14ac:dyDescent="0.3">
      <c r="A65" s="41" t="s">
        <v>10</v>
      </c>
      <c r="B65" s="41"/>
      <c r="C65" s="41"/>
      <c r="D65" s="41"/>
      <c r="E65" s="41"/>
      <c r="F65" s="13"/>
      <c r="G65" s="22"/>
    </row>
    <row r="66" spans="1:7" ht="12.75" customHeight="1" x14ac:dyDescent="0.3">
      <c r="A66" s="13">
        <v>2</v>
      </c>
      <c r="B66" s="27">
        <v>20212</v>
      </c>
      <c r="C66" s="28" t="s">
        <v>25</v>
      </c>
      <c r="D66" s="27" t="s">
        <v>3</v>
      </c>
      <c r="E66" s="27">
        <v>260</v>
      </c>
      <c r="F66" s="39">
        <v>0.2</v>
      </c>
      <c r="G66" s="22">
        <f>E66*F66</f>
        <v>52</v>
      </c>
    </row>
    <row r="67" spans="1:7" ht="12.75" customHeight="1" x14ac:dyDescent="0.3">
      <c r="A67" s="13"/>
      <c r="B67" s="23"/>
      <c r="C67" s="47"/>
      <c r="D67" s="47"/>
      <c r="E67" s="47"/>
      <c r="F67" s="47"/>
      <c r="G67" s="22"/>
    </row>
    <row r="68" spans="1:7" ht="12.65" customHeight="1" x14ac:dyDescent="0.3">
      <c r="A68" s="41" t="s">
        <v>9</v>
      </c>
      <c r="B68" s="41"/>
      <c r="C68" s="41"/>
      <c r="D68" s="41"/>
      <c r="E68" s="41"/>
      <c r="F68" s="29"/>
      <c r="G68" s="22"/>
    </row>
    <row r="69" spans="1:7" ht="27" customHeight="1" x14ac:dyDescent="0.3">
      <c r="A69" s="13">
        <v>1</v>
      </c>
      <c r="B69" s="27">
        <v>30103</v>
      </c>
      <c r="C69" s="28" t="s">
        <v>33</v>
      </c>
      <c r="D69" s="27" t="s">
        <v>8</v>
      </c>
      <c r="E69" s="27">
        <v>120</v>
      </c>
      <c r="F69" s="39">
        <v>8</v>
      </c>
      <c r="G69" s="22">
        <f t="shared" ref="G69:G70" si="4">E69*F69</f>
        <v>960</v>
      </c>
    </row>
    <row r="70" spans="1:7" ht="27" customHeight="1" x14ac:dyDescent="0.3">
      <c r="A70" s="13">
        <v>2</v>
      </c>
      <c r="B70" s="27">
        <v>30501</v>
      </c>
      <c r="C70" s="28" t="s">
        <v>36</v>
      </c>
      <c r="D70" s="27" t="s">
        <v>3</v>
      </c>
      <c r="E70" s="27">
        <v>300</v>
      </c>
      <c r="F70" s="39">
        <v>3.7</v>
      </c>
      <c r="G70" s="22">
        <f t="shared" si="4"/>
        <v>1110</v>
      </c>
    </row>
    <row r="71" spans="1:7" ht="14.4" customHeight="1" x14ac:dyDescent="0.3">
      <c r="A71" s="47"/>
      <c r="B71" s="47"/>
      <c r="C71" s="47"/>
      <c r="D71" s="47"/>
      <c r="E71" s="47"/>
      <c r="F71" s="47"/>
      <c r="G71" s="22"/>
    </row>
    <row r="72" spans="1:7" ht="12.65" customHeight="1" x14ac:dyDescent="0.3">
      <c r="A72" s="41" t="s">
        <v>7</v>
      </c>
      <c r="B72" s="41"/>
      <c r="C72" s="41"/>
      <c r="D72" s="41"/>
      <c r="E72" s="41"/>
      <c r="F72" s="30"/>
      <c r="G72" s="22"/>
    </row>
    <row r="73" spans="1:7" ht="32.4" customHeight="1" x14ac:dyDescent="0.3">
      <c r="A73" s="31">
        <v>1</v>
      </c>
      <c r="B73" s="27">
        <v>40501</v>
      </c>
      <c r="C73" s="28" t="s">
        <v>37</v>
      </c>
      <c r="D73" s="27" t="s">
        <v>3</v>
      </c>
      <c r="E73" s="27">
        <v>273</v>
      </c>
      <c r="F73" s="39">
        <v>5.5</v>
      </c>
      <c r="G73" s="22">
        <f t="shared" ref="G73:G74" si="5">E73*F73</f>
        <v>1501.5</v>
      </c>
    </row>
    <row r="74" spans="1:7" ht="32.4" customHeight="1" x14ac:dyDescent="0.3">
      <c r="A74" s="31">
        <v>2</v>
      </c>
      <c r="B74" s="27">
        <v>43002</v>
      </c>
      <c r="C74" s="28" t="s">
        <v>38</v>
      </c>
      <c r="D74" s="27" t="s">
        <v>3</v>
      </c>
      <c r="E74" s="27">
        <v>260</v>
      </c>
      <c r="F74" s="39">
        <v>18</v>
      </c>
      <c r="G74" s="22">
        <f t="shared" si="5"/>
        <v>4680</v>
      </c>
    </row>
    <row r="75" spans="1:7" ht="15.75" customHeight="1" x14ac:dyDescent="0.3">
      <c r="A75" s="18"/>
      <c r="B75" s="27"/>
      <c r="C75" s="28"/>
      <c r="D75" s="27"/>
      <c r="E75" s="27"/>
      <c r="F75" s="29"/>
      <c r="G75" s="22"/>
    </row>
    <row r="76" spans="1:7" ht="12.75" customHeight="1" x14ac:dyDescent="0.25">
      <c r="A76" s="41" t="s">
        <v>4</v>
      </c>
      <c r="B76" s="41"/>
      <c r="C76" s="41"/>
      <c r="D76" s="41"/>
      <c r="E76" s="41"/>
      <c r="F76" s="34"/>
      <c r="G76" s="34"/>
    </row>
    <row r="77" spans="1:7" ht="12.75" customHeight="1" x14ac:dyDescent="0.3">
      <c r="A77" s="18">
        <v>1</v>
      </c>
      <c r="B77" s="27">
        <v>90201</v>
      </c>
      <c r="C77" s="28" t="s">
        <v>47</v>
      </c>
      <c r="D77" s="27" t="s">
        <v>3</v>
      </c>
      <c r="E77" s="27">
        <v>652</v>
      </c>
      <c r="F77" s="29">
        <v>3</v>
      </c>
      <c r="G77" s="22">
        <f t="shared" ref="G77:G79" si="6">E77*F77</f>
        <v>1956</v>
      </c>
    </row>
    <row r="78" spans="1:7" ht="13" x14ac:dyDescent="0.3">
      <c r="A78" s="18">
        <v>2</v>
      </c>
      <c r="B78" s="27"/>
      <c r="C78" s="28" t="s">
        <v>55</v>
      </c>
      <c r="D78" s="27" t="s">
        <v>3</v>
      </c>
      <c r="E78" s="27">
        <v>128</v>
      </c>
      <c r="F78" s="29">
        <v>7</v>
      </c>
      <c r="G78" s="22">
        <f t="shared" si="6"/>
        <v>896</v>
      </c>
    </row>
    <row r="79" spans="1:7" ht="39" x14ac:dyDescent="0.3">
      <c r="A79" s="18">
        <v>3</v>
      </c>
      <c r="B79" s="27"/>
      <c r="C79" s="28" t="s">
        <v>49</v>
      </c>
      <c r="D79" s="27" t="s">
        <v>6</v>
      </c>
      <c r="E79" s="27">
        <v>16</v>
      </c>
      <c r="F79" s="29">
        <v>300</v>
      </c>
      <c r="G79" s="22">
        <f t="shared" si="6"/>
        <v>4800</v>
      </c>
    </row>
    <row r="80" spans="1:7" ht="13.5" thickBot="1" x14ac:dyDescent="0.3">
      <c r="A80" s="42"/>
      <c r="B80" s="42"/>
      <c r="C80" s="42"/>
      <c r="D80" s="42"/>
      <c r="E80" s="42"/>
      <c r="F80" s="42"/>
      <c r="G80" s="35"/>
    </row>
    <row r="81" spans="1:7" ht="13" x14ac:dyDescent="0.3">
      <c r="A81" s="43" t="s">
        <v>2</v>
      </c>
      <c r="B81" s="44"/>
      <c r="C81" s="44"/>
      <c r="D81" s="44"/>
      <c r="E81" s="44"/>
      <c r="F81" s="45"/>
      <c r="G81" s="36">
        <f>SUM(G12:G79)</f>
        <v>133882.1</v>
      </c>
    </row>
    <row r="82" spans="1:7" ht="13" x14ac:dyDescent="0.3">
      <c r="A82" s="43" t="s">
        <v>56</v>
      </c>
      <c r="B82" s="44"/>
      <c r="C82" s="44"/>
      <c r="D82" s="44"/>
      <c r="E82" s="44"/>
      <c r="F82" s="45"/>
      <c r="G82" s="36">
        <f>G81*0.1</f>
        <v>13388.210000000001</v>
      </c>
    </row>
    <row r="83" spans="1:7" ht="13" x14ac:dyDescent="0.3">
      <c r="A83" s="43" t="s">
        <v>20</v>
      </c>
      <c r="B83" s="44"/>
      <c r="C83" s="44"/>
      <c r="D83" s="44"/>
      <c r="E83" s="44"/>
      <c r="F83" s="45"/>
      <c r="G83" s="36">
        <f>G81+G82</f>
        <v>147270.31</v>
      </c>
    </row>
    <row r="84" spans="1:7" ht="13" x14ac:dyDescent="0.3">
      <c r="A84" s="40" t="s">
        <v>1</v>
      </c>
      <c r="B84" s="40"/>
      <c r="C84" s="40"/>
      <c r="D84" s="40"/>
      <c r="E84" s="40"/>
      <c r="F84" s="40"/>
      <c r="G84" s="37">
        <f>G83*0.2</f>
        <v>29454.062000000002</v>
      </c>
    </row>
    <row r="85" spans="1:7" ht="13" x14ac:dyDescent="0.3">
      <c r="A85" s="40" t="s">
        <v>0</v>
      </c>
      <c r="B85" s="40"/>
      <c r="C85" s="40"/>
      <c r="D85" s="40"/>
      <c r="E85" s="40"/>
      <c r="F85" s="40"/>
      <c r="G85" s="37">
        <f>G83+G84</f>
        <v>176724.372</v>
      </c>
    </row>
  </sheetData>
  <mergeCells count="39">
    <mergeCell ref="A3:G3"/>
    <mergeCell ref="A5:G5"/>
    <mergeCell ref="A8:G8"/>
    <mergeCell ref="A11:E11"/>
    <mergeCell ref="C18:F18"/>
    <mergeCell ref="A31:E31"/>
    <mergeCell ref="A32:E32"/>
    <mergeCell ref="C35:F35"/>
    <mergeCell ref="A27:E27"/>
    <mergeCell ref="A19:E19"/>
    <mergeCell ref="A20:E20"/>
    <mergeCell ref="C22:F22"/>
    <mergeCell ref="A23:E23"/>
    <mergeCell ref="A26:F26"/>
    <mergeCell ref="A46:E46"/>
    <mergeCell ref="A51:F51"/>
    <mergeCell ref="A52:E52"/>
    <mergeCell ref="A53:E53"/>
    <mergeCell ref="A36:E36"/>
    <mergeCell ref="A39:F39"/>
    <mergeCell ref="A40:E40"/>
    <mergeCell ref="C45:F45"/>
    <mergeCell ref="A72:E72"/>
    <mergeCell ref="A59:E59"/>
    <mergeCell ref="C55:F55"/>
    <mergeCell ref="A56:E56"/>
    <mergeCell ref="A58:F58"/>
    <mergeCell ref="A64:E64"/>
    <mergeCell ref="A65:E65"/>
    <mergeCell ref="C67:F67"/>
    <mergeCell ref="A68:E68"/>
    <mergeCell ref="A71:F71"/>
    <mergeCell ref="A84:F84"/>
    <mergeCell ref="A85:F85"/>
    <mergeCell ref="A76:E76"/>
    <mergeCell ref="A80:F80"/>
    <mergeCell ref="A81:F81"/>
    <mergeCell ref="A82:F82"/>
    <mergeCell ref="A83:F8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kululoend </vt:lpstr>
    </vt:vector>
  </TitlesOfParts>
  <Company>Tartu Linnavalitsus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</dc:creator>
  <cp:lastModifiedBy>Riina Jaani</cp:lastModifiedBy>
  <cp:lastPrinted>2019-06-04T09:13:20Z</cp:lastPrinted>
  <dcterms:created xsi:type="dcterms:W3CDTF">2016-04-18T11:26:45Z</dcterms:created>
  <dcterms:modified xsi:type="dcterms:W3CDTF">2022-06-28T10:49:53Z</dcterms:modified>
</cp:coreProperties>
</file>