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1040" activeTab="0"/>
  </bookViews>
  <sheets>
    <sheet name="ruumid (13)" sheetId="1" r:id="rId1"/>
  </sheets>
  <definedNames/>
  <calcPr fullCalcOnLoad="1"/>
</workbook>
</file>

<file path=xl/sharedStrings.xml><?xml version="1.0" encoding="utf-8"?>
<sst xmlns="http://schemas.openxmlformats.org/spreadsheetml/2006/main" count="291" uniqueCount="157">
  <si>
    <t>Korrus</t>
  </si>
  <si>
    <t>Ruumi pind</t>
  </si>
  <si>
    <t>Ruumi kategooria</t>
  </si>
  <si>
    <t>Ruumi tüüp</t>
  </si>
  <si>
    <t>Struktuuriüksus</t>
  </si>
  <si>
    <t>001  </t>
  </si>
  <si>
    <t>2  </t>
  </si>
  <si>
    <t>Lugemissaal</t>
  </si>
  <si>
    <t>OPE</t>
  </si>
  <si>
    <t>OPERMT</t>
  </si>
  <si>
    <t>SVOI</t>
  </si>
  <si>
    <t>002  </t>
  </si>
  <si>
    <t>3  </t>
  </si>
  <si>
    <t>Serveriruum</t>
  </si>
  <si>
    <t>ERI</t>
  </si>
  <si>
    <t>ERISRV</t>
  </si>
  <si>
    <t>K1IT</t>
  </si>
  <si>
    <t>003  </t>
  </si>
  <si>
    <t>4  </t>
  </si>
  <si>
    <t>004  </t>
  </si>
  <si>
    <t>5  </t>
  </si>
  <si>
    <t>005  </t>
  </si>
  <si>
    <t>7  </t>
  </si>
  <si>
    <t>Katlaruum</t>
  </si>
  <si>
    <t>TEH</t>
  </si>
  <si>
    <t>TEHKYT</t>
  </si>
  <si>
    <t>006  </t>
  </si>
  <si>
    <t>8  </t>
  </si>
  <si>
    <t>Ventilatsioon</t>
  </si>
  <si>
    <t>TEHVEN</t>
  </si>
  <si>
    <t>007  </t>
  </si>
  <si>
    <t>11  </t>
  </si>
  <si>
    <t>Raamatukogu</t>
  </si>
  <si>
    <t>008  </t>
  </si>
  <si>
    <t>10  </t>
  </si>
  <si>
    <t>WC</t>
  </si>
  <si>
    <t>YLD</t>
  </si>
  <si>
    <t>YLDWCE</t>
  </si>
  <si>
    <t>009  </t>
  </si>
  <si>
    <t>9  </t>
  </si>
  <si>
    <t>010  </t>
  </si>
  <si>
    <t>6  </t>
  </si>
  <si>
    <t>Koridor</t>
  </si>
  <si>
    <t>YLDKOR</t>
  </si>
  <si>
    <t>011  </t>
  </si>
  <si>
    <t>12  </t>
  </si>
  <si>
    <t>013  </t>
  </si>
  <si>
    <t>13  </t>
  </si>
  <si>
    <t>Kelder</t>
  </si>
  <si>
    <t>YLDKEL</t>
  </si>
  <si>
    <t>014  </t>
  </si>
  <si>
    <t>14  </t>
  </si>
  <si>
    <t>000  </t>
  </si>
  <si>
    <t>01  </t>
  </si>
  <si>
    <t>101  </t>
  </si>
  <si>
    <t>31  </t>
  </si>
  <si>
    <t>Auditoorium</t>
  </si>
  <si>
    <t>OPEAUD</t>
  </si>
  <si>
    <t>102  </t>
  </si>
  <si>
    <t>32  </t>
  </si>
  <si>
    <t>Eesruum</t>
  </si>
  <si>
    <t>YLDEES</t>
  </si>
  <si>
    <t>103  </t>
  </si>
  <si>
    <t>22  </t>
  </si>
  <si>
    <t>104  </t>
  </si>
  <si>
    <t>18  </t>
  </si>
  <si>
    <t>Riietusruum</t>
  </si>
  <si>
    <t>ERIRTS</t>
  </si>
  <si>
    <t>K1KV</t>
  </si>
  <si>
    <t>105  </t>
  </si>
  <si>
    <t>20  </t>
  </si>
  <si>
    <t>Nõupidamisruum</t>
  </si>
  <si>
    <t>ADM</t>
  </si>
  <si>
    <t>ADMNPD</t>
  </si>
  <si>
    <t>106  </t>
  </si>
  <si>
    <t>21  </t>
  </si>
  <si>
    <t>Kabinet</t>
  </si>
  <si>
    <t>ADMKAB</t>
  </si>
  <si>
    <t>107  </t>
  </si>
  <si>
    <t>19  </t>
  </si>
  <si>
    <t>108  </t>
  </si>
  <si>
    <t>17  </t>
  </si>
  <si>
    <t>Riidehoid</t>
  </si>
  <si>
    <t>109  </t>
  </si>
  <si>
    <t>23  </t>
  </si>
  <si>
    <t>TEA</t>
  </si>
  <si>
    <t>TEAKAB</t>
  </si>
  <si>
    <t>110  </t>
  </si>
  <si>
    <t>28  </t>
  </si>
  <si>
    <t>111  </t>
  </si>
  <si>
    <t>29  </t>
  </si>
  <si>
    <t>112  </t>
  </si>
  <si>
    <t>27  </t>
  </si>
  <si>
    <t>113  </t>
  </si>
  <si>
    <t>30  </t>
  </si>
  <si>
    <t>115  </t>
  </si>
  <si>
    <t>25  </t>
  </si>
  <si>
    <t>WC eesruum</t>
  </si>
  <si>
    <t>116  </t>
  </si>
  <si>
    <t>26  </t>
  </si>
  <si>
    <t>117  </t>
  </si>
  <si>
    <t>24  </t>
  </si>
  <si>
    <t>118  </t>
  </si>
  <si>
    <t>16  </t>
  </si>
  <si>
    <t>Trepikoda</t>
  </si>
  <si>
    <t>YLDTRE</t>
  </si>
  <si>
    <t>119  </t>
  </si>
  <si>
    <t>15  </t>
  </si>
  <si>
    <t>Tuulekoda</t>
  </si>
  <si>
    <t>YLDTUK</t>
  </si>
  <si>
    <t>201  </t>
  </si>
  <si>
    <t>48  </t>
  </si>
  <si>
    <t>202  </t>
  </si>
  <si>
    <t>33  </t>
  </si>
  <si>
    <t>204  </t>
  </si>
  <si>
    <t>35  </t>
  </si>
  <si>
    <t>205  </t>
  </si>
  <si>
    <t>36  </t>
  </si>
  <si>
    <t>206  </t>
  </si>
  <si>
    <t>37  </t>
  </si>
  <si>
    <t>207  </t>
  </si>
  <si>
    <t>38  </t>
  </si>
  <si>
    <t>208  </t>
  </si>
  <si>
    <t>39  </t>
  </si>
  <si>
    <t>209  </t>
  </si>
  <si>
    <t>40  </t>
  </si>
  <si>
    <t>210  </t>
  </si>
  <si>
    <t>41  </t>
  </si>
  <si>
    <t>211  </t>
  </si>
  <si>
    <t>46  </t>
  </si>
  <si>
    <t>212  </t>
  </si>
  <si>
    <t>47  </t>
  </si>
  <si>
    <t>213  </t>
  </si>
  <si>
    <t>45  </t>
  </si>
  <si>
    <t>214  </t>
  </si>
  <si>
    <t>216  </t>
  </si>
  <si>
    <t>43  </t>
  </si>
  <si>
    <t>217  </t>
  </si>
  <si>
    <t>44  </t>
  </si>
  <si>
    <t>218  </t>
  </si>
  <si>
    <t>42  </t>
  </si>
  <si>
    <t>220  </t>
  </si>
  <si>
    <t>34  </t>
  </si>
  <si>
    <t>Kelder kokku</t>
  </si>
  <si>
    <t>I korrus kokku</t>
  </si>
  <si>
    <t>II korrus kokku</t>
  </si>
  <si>
    <t>Üüritav pind kokku</t>
  </si>
  <si>
    <t>Keldrikorruse üüritav pind</t>
  </si>
  <si>
    <t>Ruumi nr</t>
  </si>
  <si>
    <t>Ruumi nr plaanil</t>
  </si>
  <si>
    <t>Hoone kokku</t>
  </si>
  <si>
    <t>I korruse üüritav pind</t>
  </si>
  <si>
    <t>II korruse üüritav pind</t>
  </si>
  <si>
    <t>Ruumi nimi (senine kasutus)</t>
  </si>
  <si>
    <t>Näituse 13a hoone ruumijaotus</t>
  </si>
  <si>
    <t>Kollane tähis</t>
  </si>
  <si>
    <t>ruumid, mis ei kuulu üürile antava pinna hulka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</si>
</sst>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FFE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8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6" fillId="0" borderId="23" xfId="0" applyFont="1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36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6" fillId="0" borderId="26" xfId="0" applyFont="1" applyBorder="1" applyAlignment="1">
      <alignment horizontal="left" wrapText="1"/>
    </xf>
    <xf numFmtId="0" fontId="0" fillId="0" borderId="27" xfId="0" applyBorder="1" applyAlignment="1">
      <alignment horizontal="center" wrapText="1"/>
    </xf>
    <xf numFmtId="0" fontId="36" fillId="0" borderId="28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38" fillId="0" borderId="32" xfId="0" applyFont="1" applyBorder="1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40" fillId="34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8" fontId="0" fillId="0" borderId="13" xfId="0" applyNumberFormat="1" applyBorder="1" applyAlignment="1">
      <alignment horizontal="center" wrapText="1"/>
    </xf>
    <xf numFmtId="168" fontId="0" fillId="33" borderId="12" xfId="0" applyNumberFormat="1" applyFill="1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0" fillId="33" borderId="11" xfId="0" applyNumberFormat="1" applyFill="1" applyBorder="1" applyAlignment="1">
      <alignment horizontal="center" wrapText="1"/>
    </xf>
    <xf numFmtId="168" fontId="0" fillId="33" borderId="10" xfId="0" applyNumberFormat="1" applyFill="1" applyBorder="1" applyAlignment="1">
      <alignment horizontal="center" wrapText="1"/>
    </xf>
    <xf numFmtId="168" fontId="0" fillId="33" borderId="21" xfId="0" applyNumberFormat="1" applyFill="1" applyBorder="1" applyAlignment="1">
      <alignment horizontal="center" wrapText="1"/>
    </xf>
    <xf numFmtId="168" fontId="0" fillId="0" borderId="10" xfId="0" applyNumberFormat="1" applyBorder="1" applyAlignment="1">
      <alignment horizontal="center" wrapText="1"/>
    </xf>
    <xf numFmtId="168" fontId="36" fillId="0" borderId="24" xfId="0" applyNumberFormat="1" applyFont="1" applyBorder="1" applyAlignment="1">
      <alignment horizontal="center" wrapText="1"/>
    </xf>
    <xf numFmtId="168" fontId="36" fillId="0" borderId="21" xfId="0" applyNumberFormat="1" applyFont="1" applyBorder="1" applyAlignment="1">
      <alignment horizontal="center"/>
    </xf>
    <xf numFmtId="168" fontId="38" fillId="0" borderId="19" xfId="0" applyNumberFormat="1" applyFont="1" applyBorder="1" applyAlignment="1">
      <alignment horizontal="center"/>
    </xf>
    <xf numFmtId="168" fontId="36" fillId="0" borderId="10" xfId="0" applyNumberFormat="1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36" fillId="0" borderId="30" xfId="0" applyFont="1" applyBorder="1" applyAlignment="1">
      <alignment horizontal="left" wrapText="1"/>
    </xf>
    <xf numFmtId="0" fontId="38" fillId="0" borderId="36" xfId="0" applyFont="1" applyBorder="1" applyAlignment="1">
      <alignment horizontal="left" wrapText="1"/>
    </xf>
    <xf numFmtId="168" fontId="38" fillId="35" borderId="19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36" fillId="0" borderId="18" xfId="0" applyFont="1" applyBorder="1" applyAlignment="1">
      <alignment horizontal="left" wrapText="1"/>
    </xf>
    <xf numFmtId="0" fontId="38" fillId="0" borderId="32" xfId="0" applyFont="1" applyBorder="1" applyAlignment="1">
      <alignment horizontal="left" wrapText="1"/>
    </xf>
    <xf numFmtId="168" fontId="38" fillId="0" borderId="19" xfId="0" applyNumberFormat="1" applyFont="1" applyFill="1" applyBorder="1" applyAlignment="1">
      <alignment horizontal="center" wrapText="1"/>
    </xf>
    <xf numFmtId="168" fontId="36" fillId="0" borderId="10" xfId="0" applyNumberFormat="1" applyFont="1" applyBorder="1" applyAlignment="1">
      <alignment horizontal="center" wrapText="1"/>
    </xf>
    <xf numFmtId="168" fontId="38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1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N28" sqref="N28"/>
    </sheetView>
  </sheetViews>
  <sheetFormatPr defaultColWidth="9.140625" defaultRowHeight="15"/>
  <cols>
    <col min="1" max="1" width="14.8515625" style="0" bestFit="1" customWidth="1"/>
    <col min="2" max="2" width="9.00390625" style="0" bestFit="1" customWidth="1"/>
    <col min="3" max="3" width="7.7109375" style="0" customWidth="1"/>
    <col min="4" max="4" width="15.00390625" style="0" bestFit="1" customWidth="1"/>
    <col min="5" max="5" width="10.8515625" style="0" bestFit="1" customWidth="1"/>
    <col min="6" max="6" width="12.7109375" style="0" customWidth="1"/>
    <col min="7" max="7" width="11.140625" style="0" bestFit="1" customWidth="1"/>
    <col min="8" max="8" width="15.28125" style="0" bestFit="1" customWidth="1"/>
  </cols>
  <sheetData>
    <row r="1" ht="15">
      <c r="A1" s="32" t="s">
        <v>154</v>
      </c>
    </row>
    <row r="2" spans="1:3" ht="14.25">
      <c r="A2" s="60" t="s">
        <v>155</v>
      </c>
      <c r="B2" s="34"/>
      <c r="C2" t="s">
        <v>156</v>
      </c>
    </row>
    <row r="3" spans="1:2" ht="14.25">
      <c r="A3" s="33"/>
      <c r="B3" s="35"/>
    </row>
    <row r="5" spans="1:8" s="37" customFormat="1" ht="39.75" thickBot="1">
      <c r="A5" s="36" t="s">
        <v>148</v>
      </c>
      <c r="B5" s="36" t="s">
        <v>149</v>
      </c>
      <c r="C5" s="36" t="s">
        <v>0</v>
      </c>
      <c r="D5" s="36" t="s">
        <v>153</v>
      </c>
      <c r="E5" s="36" t="s">
        <v>1</v>
      </c>
      <c r="F5" s="36" t="s">
        <v>2</v>
      </c>
      <c r="G5" s="36" t="s">
        <v>3</v>
      </c>
      <c r="H5" s="36" t="s">
        <v>4</v>
      </c>
    </row>
    <row r="6" spans="1:8" ht="14.25">
      <c r="A6" s="26" t="s">
        <v>5</v>
      </c>
      <c r="B6" s="5" t="s">
        <v>6</v>
      </c>
      <c r="C6" s="5">
        <v>0</v>
      </c>
      <c r="D6" s="5" t="s">
        <v>7</v>
      </c>
      <c r="E6" s="38">
        <v>49.8</v>
      </c>
      <c r="F6" s="5" t="s">
        <v>8</v>
      </c>
      <c r="G6" s="5" t="s">
        <v>9</v>
      </c>
      <c r="H6" s="6" t="s">
        <v>10</v>
      </c>
    </row>
    <row r="7" spans="1:8" ht="14.25">
      <c r="A7" s="27" t="s">
        <v>11</v>
      </c>
      <c r="B7" s="3" t="s">
        <v>12</v>
      </c>
      <c r="C7" s="3">
        <v>0</v>
      </c>
      <c r="D7" s="3" t="s">
        <v>13</v>
      </c>
      <c r="E7" s="39">
        <v>2.48</v>
      </c>
      <c r="F7" s="3" t="s">
        <v>14</v>
      </c>
      <c r="G7" s="3" t="s">
        <v>15</v>
      </c>
      <c r="H7" s="7" t="s">
        <v>16</v>
      </c>
    </row>
    <row r="8" spans="1:8" ht="14.25">
      <c r="A8" s="27" t="s">
        <v>17</v>
      </c>
      <c r="B8" s="3" t="s">
        <v>18</v>
      </c>
      <c r="C8" s="3">
        <v>0</v>
      </c>
      <c r="D8" s="3" t="s">
        <v>7</v>
      </c>
      <c r="E8" s="40">
        <v>45.4</v>
      </c>
      <c r="F8" s="3" t="s">
        <v>8</v>
      </c>
      <c r="G8" s="3" t="s">
        <v>9</v>
      </c>
      <c r="H8" s="7" t="s">
        <v>10</v>
      </c>
    </row>
    <row r="9" spans="1:8" ht="14.25">
      <c r="A9" s="27" t="s">
        <v>19</v>
      </c>
      <c r="B9" s="3" t="s">
        <v>20</v>
      </c>
      <c r="C9" s="3">
        <v>0</v>
      </c>
      <c r="D9" s="3" t="s">
        <v>7</v>
      </c>
      <c r="E9" s="40">
        <v>42.1</v>
      </c>
      <c r="F9" s="3" t="s">
        <v>8</v>
      </c>
      <c r="G9" s="3" t="s">
        <v>9</v>
      </c>
      <c r="H9" s="7" t="s">
        <v>10</v>
      </c>
    </row>
    <row r="10" spans="1:8" ht="14.25">
      <c r="A10" s="27" t="s">
        <v>21</v>
      </c>
      <c r="B10" s="3" t="s">
        <v>22</v>
      </c>
      <c r="C10" s="3">
        <v>0</v>
      </c>
      <c r="D10" s="3" t="s">
        <v>23</v>
      </c>
      <c r="E10" s="39">
        <v>11.08</v>
      </c>
      <c r="F10" s="3" t="s">
        <v>24</v>
      </c>
      <c r="G10" s="3" t="s">
        <v>25</v>
      </c>
      <c r="H10" s="7"/>
    </row>
    <row r="11" spans="1:8" ht="14.25">
      <c r="A11" s="27" t="s">
        <v>26</v>
      </c>
      <c r="B11" s="3" t="s">
        <v>27</v>
      </c>
      <c r="C11" s="3">
        <v>0</v>
      </c>
      <c r="D11" s="3" t="s">
        <v>28</v>
      </c>
      <c r="E11" s="39">
        <v>22.3</v>
      </c>
      <c r="F11" s="3" t="s">
        <v>24</v>
      </c>
      <c r="G11" s="3" t="s">
        <v>29</v>
      </c>
      <c r="H11" s="7"/>
    </row>
    <row r="12" spans="1:8" ht="14.25">
      <c r="A12" s="27" t="s">
        <v>30</v>
      </c>
      <c r="B12" s="3" t="s">
        <v>31</v>
      </c>
      <c r="C12" s="3">
        <v>0</v>
      </c>
      <c r="D12" s="3" t="s">
        <v>32</v>
      </c>
      <c r="E12" s="40">
        <v>74.4</v>
      </c>
      <c r="F12" s="3" t="s">
        <v>8</v>
      </c>
      <c r="G12" s="3" t="s">
        <v>9</v>
      </c>
      <c r="H12" s="7" t="s">
        <v>10</v>
      </c>
    </row>
    <row r="13" spans="1:8" ht="14.25">
      <c r="A13" s="27" t="s">
        <v>33</v>
      </c>
      <c r="B13" s="3" t="s">
        <v>34</v>
      </c>
      <c r="C13" s="3">
        <v>0</v>
      </c>
      <c r="D13" s="3" t="s">
        <v>35</v>
      </c>
      <c r="E13" s="40">
        <v>9.18</v>
      </c>
      <c r="F13" s="3" t="s">
        <v>36</v>
      </c>
      <c r="G13" s="3" t="s">
        <v>37</v>
      </c>
      <c r="H13" s="7"/>
    </row>
    <row r="14" spans="1:8" ht="14.25">
      <c r="A14" s="27" t="s">
        <v>38</v>
      </c>
      <c r="B14" s="3" t="s">
        <v>39</v>
      </c>
      <c r="C14" s="3">
        <v>0</v>
      </c>
      <c r="D14" s="3" t="s">
        <v>35</v>
      </c>
      <c r="E14" s="40">
        <v>6.73</v>
      </c>
      <c r="F14" s="3" t="s">
        <v>36</v>
      </c>
      <c r="G14" s="3" t="s">
        <v>37</v>
      </c>
      <c r="H14" s="7"/>
    </row>
    <row r="15" spans="1:8" ht="14.25">
      <c r="A15" s="27" t="s">
        <v>40</v>
      </c>
      <c r="B15" s="3" t="s">
        <v>41</v>
      </c>
      <c r="C15" s="3">
        <v>0</v>
      </c>
      <c r="D15" s="3" t="s">
        <v>42</v>
      </c>
      <c r="E15" s="40">
        <v>9.26</v>
      </c>
      <c r="F15" s="3" t="s">
        <v>36</v>
      </c>
      <c r="G15" s="3" t="s">
        <v>43</v>
      </c>
      <c r="H15" s="7"/>
    </row>
    <row r="16" spans="1:8" ht="14.25">
      <c r="A16" s="27" t="s">
        <v>44</v>
      </c>
      <c r="B16" s="3" t="s">
        <v>45</v>
      </c>
      <c r="C16" s="3">
        <v>0</v>
      </c>
      <c r="D16" s="3" t="s">
        <v>42</v>
      </c>
      <c r="E16" s="39">
        <v>9.69</v>
      </c>
      <c r="F16" s="3" t="s">
        <v>36</v>
      </c>
      <c r="G16" s="3" t="s">
        <v>43</v>
      </c>
      <c r="H16" s="7"/>
    </row>
    <row r="17" spans="1:8" ht="14.25">
      <c r="A17" s="28" t="s">
        <v>46</v>
      </c>
      <c r="B17" s="2" t="s">
        <v>47</v>
      </c>
      <c r="C17" s="2">
        <v>0</v>
      </c>
      <c r="D17" s="2" t="s">
        <v>48</v>
      </c>
      <c r="E17" s="41">
        <v>130.05</v>
      </c>
      <c r="F17" s="2" t="s">
        <v>36</v>
      </c>
      <c r="G17" s="2" t="s">
        <v>49</v>
      </c>
      <c r="H17" s="8"/>
    </row>
    <row r="18" spans="1:8" ht="14.25">
      <c r="A18" s="29" t="s">
        <v>50</v>
      </c>
      <c r="B18" s="1" t="s">
        <v>51</v>
      </c>
      <c r="C18" s="1">
        <v>0</v>
      </c>
      <c r="D18" s="1" t="s">
        <v>28</v>
      </c>
      <c r="E18" s="42">
        <v>36.91</v>
      </c>
      <c r="F18" s="1" t="s">
        <v>24</v>
      </c>
      <c r="G18" s="1" t="s">
        <v>29</v>
      </c>
      <c r="H18" s="9"/>
    </row>
    <row r="19" spans="1:8" ht="14.25">
      <c r="A19" s="50" t="s">
        <v>52</v>
      </c>
      <c r="B19" s="1" t="s">
        <v>53</v>
      </c>
      <c r="C19" s="54">
        <v>-1</v>
      </c>
      <c r="D19" s="1" t="s">
        <v>48</v>
      </c>
      <c r="E19" s="42">
        <v>40.78</v>
      </c>
      <c r="F19" s="1" t="s">
        <v>36</v>
      </c>
      <c r="G19" s="1" t="s">
        <v>49</v>
      </c>
      <c r="H19" s="9"/>
    </row>
    <row r="20" spans="1:8" ht="14.25">
      <c r="A20" s="51" t="s">
        <v>143</v>
      </c>
      <c r="B20" s="49"/>
      <c r="C20" s="4"/>
      <c r="D20" s="1"/>
      <c r="E20" s="48">
        <f>SUM(E6:E19)</f>
        <v>490.15999999999997</v>
      </c>
      <c r="F20" s="1"/>
      <c r="G20" s="1"/>
      <c r="H20" s="9"/>
    </row>
    <row r="21" spans="1:8" ht="29.25" thickBot="1">
      <c r="A21" s="52" t="s">
        <v>147</v>
      </c>
      <c r="B21" s="11"/>
      <c r="C21" s="11"/>
      <c r="D21" s="11"/>
      <c r="E21" s="53">
        <f>E6+E8+E9+E12+E13+E14+E15</f>
        <v>236.86999999999998</v>
      </c>
      <c r="F21" s="11"/>
      <c r="G21" s="11"/>
      <c r="H21" s="12"/>
    </row>
    <row r="22" spans="1:8" ht="15" thickBot="1">
      <c r="A22" s="15"/>
      <c r="B22" s="16"/>
      <c r="C22" s="16"/>
      <c r="D22" s="16"/>
      <c r="E22" s="17"/>
      <c r="F22" s="16"/>
      <c r="G22" s="16"/>
      <c r="H22" s="18"/>
    </row>
    <row r="23" spans="1:8" ht="14.25">
      <c r="A23" s="30" t="s">
        <v>54</v>
      </c>
      <c r="B23" s="13" t="s">
        <v>55</v>
      </c>
      <c r="C23" s="13">
        <v>1</v>
      </c>
      <c r="D23" s="13" t="s">
        <v>56</v>
      </c>
      <c r="E23" s="43">
        <v>176.4</v>
      </c>
      <c r="F23" s="13" t="s">
        <v>8</v>
      </c>
      <c r="G23" s="13" t="s">
        <v>57</v>
      </c>
      <c r="H23" s="14" t="s">
        <v>10</v>
      </c>
    </row>
    <row r="24" spans="1:8" ht="14.25">
      <c r="A24" s="29" t="s">
        <v>58</v>
      </c>
      <c r="B24" s="1" t="s">
        <v>59</v>
      </c>
      <c r="C24" s="1">
        <v>1</v>
      </c>
      <c r="D24" s="1" t="s">
        <v>60</v>
      </c>
      <c r="E24" s="42">
        <v>10.4</v>
      </c>
      <c r="F24" s="1" t="s">
        <v>36</v>
      </c>
      <c r="G24" s="1" t="s">
        <v>61</v>
      </c>
      <c r="H24" s="9"/>
    </row>
    <row r="25" spans="1:8" ht="14.25">
      <c r="A25" s="29" t="s">
        <v>62</v>
      </c>
      <c r="B25" s="1" t="s">
        <v>63</v>
      </c>
      <c r="C25" s="1">
        <v>1</v>
      </c>
      <c r="D25" s="1" t="s">
        <v>42</v>
      </c>
      <c r="E25" s="44">
        <v>7.82</v>
      </c>
      <c r="F25" s="1" t="s">
        <v>36</v>
      </c>
      <c r="G25" s="1" t="s">
        <v>43</v>
      </c>
      <c r="H25" s="9"/>
    </row>
    <row r="26" spans="1:8" ht="14.25">
      <c r="A26" s="29" t="s">
        <v>64</v>
      </c>
      <c r="B26" s="1" t="s">
        <v>65</v>
      </c>
      <c r="C26" s="1">
        <v>1</v>
      </c>
      <c r="D26" s="1" t="s">
        <v>66</v>
      </c>
      <c r="E26" s="44">
        <v>3.5</v>
      </c>
      <c r="F26" s="1" t="s">
        <v>14</v>
      </c>
      <c r="G26" s="1" t="s">
        <v>67</v>
      </c>
      <c r="H26" s="61" t="s">
        <v>68</v>
      </c>
    </row>
    <row r="27" spans="1:8" ht="14.25">
      <c r="A27" s="29" t="s">
        <v>69</v>
      </c>
      <c r="B27" s="1" t="s">
        <v>70</v>
      </c>
      <c r="C27" s="1">
        <v>1</v>
      </c>
      <c r="D27" s="1" t="s">
        <v>71</v>
      </c>
      <c r="E27" s="44">
        <v>18.3</v>
      </c>
      <c r="F27" s="1" t="s">
        <v>72</v>
      </c>
      <c r="G27" s="1" t="s">
        <v>73</v>
      </c>
      <c r="H27" s="9" t="s">
        <v>10</v>
      </c>
    </row>
    <row r="28" spans="1:8" ht="14.25">
      <c r="A28" s="29" t="s">
        <v>74</v>
      </c>
      <c r="B28" s="1" t="s">
        <v>75</v>
      </c>
      <c r="C28" s="1">
        <v>1</v>
      </c>
      <c r="D28" s="1" t="s">
        <v>76</v>
      </c>
      <c r="E28" s="44">
        <v>42.3</v>
      </c>
      <c r="F28" s="1" t="s">
        <v>72</v>
      </c>
      <c r="G28" s="1" t="s">
        <v>77</v>
      </c>
      <c r="H28" s="9" t="s">
        <v>10</v>
      </c>
    </row>
    <row r="29" spans="1:8" ht="14.25">
      <c r="A29" s="29" t="s">
        <v>78</v>
      </c>
      <c r="B29" s="1" t="s">
        <v>79</v>
      </c>
      <c r="C29" s="1">
        <v>1</v>
      </c>
      <c r="D29" s="1" t="s">
        <v>76</v>
      </c>
      <c r="E29" s="44">
        <v>25.8</v>
      </c>
      <c r="F29" s="1" t="s">
        <v>72</v>
      </c>
      <c r="G29" s="1" t="s">
        <v>77</v>
      </c>
      <c r="H29" s="9" t="s">
        <v>10</v>
      </c>
    </row>
    <row r="30" spans="1:8" ht="14.25">
      <c r="A30" s="29" t="s">
        <v>80</v>
      </c>
      <c r="B30" s="1" t="s">
        <v>81</v>
      </c>
      <c r="C30" s="1">
        <v>1</v>
      </c>
      <c r="D30" s="1" t="s">
        <v>82</v>
      </c>
      <c r="E30" s="44">
        <v>52.3</v>
      </c>
      <c r="F30" s="1" t="s">
        <v>14</v>
      </c>
      <c r="G30" s="1" t="s">
        <v>67</v>
      </c>
      <c r="H30" s="9"/>
    </row>
    <row r="31" spans="1:8" ht="14.25">
      <c r="A31" s="29" t="s">
        <v>83</v>
      </c>
      <c r="B31" s="1" t="s">
        <v>84</v>
      </c>
      <c r="C31" s="1">
        <v>1</v>
      </c>
      <c r="D31" s="1" t="s">
        <v>76</v>
      </c>
      <c r="E31" s="44">
        <v>21.5</v>
      </c>
      <c r="F31" s="1" t="s">
        <v>85</v>
      </c>
      <c r="G31" s="1" t="s">
        <v>86</v>
      </c>
      <c r="H31" s="9" t="s">
        <v>10</v>
      </c>
    </row>
    <row r="32" spans="1:8" ht="14.25">
      <c r="A32" s="29" t="s">
        <v>87</v>
      </c>
      <c r="B32" s="1" t="s">
        <v>88</v>
      </c>
      <c r="C32" s="1">
        <v>1</v>
      </c>
      <c r="D32" s="1" t="s">
        <v>76</v>
      </c>
      <c r="E32" s="44">
        <v>10.7</v>
      </c>
      <c r="F32" s="1" t="s">
        <v>85</v>
      </c>
      <c r="G32" s="1" t="s">
        <v>86</v>
      </c>
      <c r="H32" s="9" t="s">
        <v>10</v>
      </c>
    </row>
    <row r="33" spans="1:8" ht="14.25">
      <c r="A33" s="29" t="s">
        <v>89</v>
      </c>
      <c r="B33" s="1" t="s">
        <v>90</v>
      </c>
      <c r="C33" s="1">
        <v>1</v>
      </c>
      <c r="D33" s="1" t="s">
        <v>76</v>
      </c>
      <c r="E33" s="44">
        <v>11.2</v>
      </c>
      <c r="F33" s="1" t="s">
        <v>85</v>
      </c>
      <c r="G33" s="1" t="s">
        <v>86</v>
      </c>
      <c r="H33" s="9" t="s">
        <v>10</v>
      </c>
    </row>
    <row r="34" spans="1:8" ht="14.25">
      <c r="A34" s="29" t="s">
        <v>91</v>
      </c>
      <c r="B34" s="1" t="s">
        <v>92</v>
      </c>
      <c r="C34" s="1">
        <v>1</v>
      </c>
      <c r="D34" s="1" t="s">
        <v>76</v>
      </c>
      <c r="E34" s="44">
        <v>51.2</v>
      </c>
      <c r="F34" s="1" t="s">
        <v>85</v>
      </c>
      <c r="G34" s="1" t="s">
        <v>86</v>
      </c>
      <c r="H34" s="9" t="s">
        <v>10</v>
      </c>
    </row>
    <row r="35" spans="1:8" ht="14.25">
      <c r="A35" s="29" t="s">
        <v>93</v>
      </c>
      <c r="B35" s="1" t="s">
        <v>94</v>
      </c>
      <c r="C35" s="1">
        <v>1</v>
      </c>
      <c r="D35" s="1" t="s">
        <v>76</v>
      </c>
      <c r="E35" s="44">
        <v>16.4</v>
      </c>
      <c r="F35" s="1" t="s">
        <v>85</v>
      </c>
      <c r="G35" s="1" t="s">
        <v>86</v>
      </c>
      <c r="H35" s="9" t="s">
        <v>10</v>
      </c>
    </row>
    <row r="36" spans="1:8" ht="14.25">
      <c r="A36" s="29" t="s">
        <v>95</v>
      </c>
      <c r="B36" s="1" t="s">
        <v>96</v>
      </c>
      <c r="C36" s="1">
        <v>1</v>
      </c>
      <c r="D36" s="1" t="s">
        <v>97</v>
      </c>
      <c r="E36" s="44">
        <v>4.67</v>
      </c>
      <c r="F36" s="1" t="s">
        <v>36</v>
      </c>
      <c r="G36" s="1" t="s">
        <v>61</v>
      </c>
      <c r="H36" s="9"/>
    </row>
    <row r="37" spans="1:8" ht="14.25">
      <c r="A37" s="29" t="s">
        <v>98</v>
      </c>
      <c r="B37" s="1" t="s">
        <v>99</v>
      </c>
      <c r="C37" s="1">
        <v>1</v>
      </c>
      <c r="D37" s="1" t="s">
        <v>35</v>
      </c>
      <c r="E37" s="44">
        <v>10.11</v>
      </c>
      <c r="F37" s="1" t="s">
        <v>36</v>
      </c>
      <c r="G37" s="1" t="s">
        <v>37</v>
      </c>
      <c r="H37" s="9"/>
    </row>
    <row r="38" spans="1:8" ht="14.25">
      <c r="A38" s="29" t="s">
        <v>100</v>
      </c>
      <c r="B38" s="1" t="s">
        <v>101</v>
      </c>
      <c r="C38" s="1">
        <v>1</v>
      </c>
      <c r="D38" s="1" t="s">
        <v>35</v>
      </c>
      <c r="E38" s="44">
        <v>5.95</v>
      </c>
      <c r="F38" s="1" t="s">
        <v>36</v>
      </c>
      <c r="G38" s="1" t="s">
        <v>37</v>
      </c>
      <c r="H38" s="9"/>
    </row>
    <row r="39" spans="1:8" ht="14.25">
      <c r="A39" s="29" t="s">
        <v>102</v>
      </c>
      <c r="B39" s="1" t="s">
        <v>103</v>
      </c>
      <c r="C39" s="1">
        <v>1</v>
      </c>
      <c r="D39" s="1" t="s">
        <v>104</v>
      </c>
      <c r="E39" s="42">
        <v>31.06</v>
      </c>
      <c r="F39" s="1" t="s">
        <v>36</v>
      </c>
      <c r="G39" s="1" t="s">
        <v>105</v>
      </c>
      <c r="H39" s="9"/>
    </row>
    <row r="40" spans="1:8" ht="14.25">
      <c r="A40" s="29" t="s">
        <v>106</v>
      </c>
      <c r="B40" s="1" t="s">
        <v>107</v>
      </c>
      <c r="C40" s="1">
        <v>1</v>
      </c>
      <c r="D40" s="1" t="s">
        <v>108</v>
      </c>
      <c r="E40" s="42">
        <v>9.79</v>
      </c>
      <c r="F40" s="1" t="s">
        <v>36</v>
      </c>
      <c r="G40" s="1" t="s">
        <v>109</v>
      </c>
      <c r="H40" s="9"/>
    </row>
    <row r="41" spans="1:8" ht="14.25">
      <c r="A41" s="55" t="s">
        <v>144</v>
      </c>
      <c r="B41" s="1"/>
      <c r="C41" s="1"/>
      <c r="D41" s="1"/>
      <c r="E41" s="48">
        <f>SUM(E23:E40)</f>
        <v>509.40000000000003</v>
      </c>
      <c r="F41" s="1"/>
      <c r="G41" s="1"/>
      <c r="H41" s="9"/>
    </row>
    <row r="42" spans="1:8" ht="29.25" thickBot="1">
      <c r="A42" s="56" t="s">
        <v>151</v>
      </c>
      <c r="B42" s="11"/>
      <c r="C42" s="11"/>
      <c r="D42" s="11"/>
      <c r="E42" s="57">
        <f>E25+E26+E27+E28+E29+E30+E31+E32+E33+E34+E35+E36+E37+E38</f>
        <v>281.74999999999994</v>
      </c>
      <c r="F42" s="11"/>
      <c r="G42" s="11"/>
      <c r="H42" s="12"/>
    </row>
    <row r="43" spans="1:8" ht="15" thickBot="1">
      <c r="A43" s="15"/>
      <c r="B43" s="16"/>
      <c r="C43" s="16"/>
      <c r="D43" s="16"/>
      <c r="E43" s="17"/>
      <c r="F43" s="16"/>
      <c r="G43" s="16"/>
      <c r="H43" s="18"/>
    </row>
    <row r="44" spans="1:8" ht="14.25">
      <c r="A44" s="30" t="s">
        <v>110</v>
      </c>
      <c r="B44" s="13" t="s">
        <v>111</v>
      </c>
      <c r="C44" s="13">
        <v>2</v>
      </c>
      <c r="D44" s="13" t="s">
        <v>56</v>
      </c>
      <c r="E44" s="43">
        <v>176.1</v>
      </c>
      <c r="F44" s="13" t="s">
        <v>8</v>
      </c>
      <c r="G44" s="13" t="s">
        <v>57</v>
      </c>
      <c r="H44" s="14" t="s">
        <v>10</v>
      </c>
    </row>
    <row r="45" spans="1:8" ht="14.25">
      <c r="A45" s="29" t="s">
        <v>112</v>
      </c>
      <c r="B45" s="1" t="s">
        <v>113</v>
      </c>
      <c r="C45" s="1">
        <v>2</v>
      </c>
      <c r="D45" s="1" t="s">
        <v>104</v>
      </c>
      <c r="E45" s="42">
        <v>48.72</v>
      </c>
      <c r="F45" s="1" t="s">
        <v>36</v>
      </c>
      <c r="G45" s="1" t="s">
        <v>105</v>
      </c>
      <c r="H45" s="9"/>
    </row>
    <row r="46" spans="1:8" ht="14.25">
      <c r="A46" s="29" t="s">
        <v>114</v>
      </c>
      <c r="B46" s="1" t="s">
        <v>115</v>
      </c>
      <c r="C46" s="1">
        <v>2</v>
      </c>
      <c r="D46" s="1" t="s">
        <v>76</v>
      </c>
      <c r="E46" s="44">
        <v>10.5</v>
      </c>
      <c r="F46" s="1" t="s">
        <v>85</v>
      </c>
      <c r="G46" s="1" t="s">
        <v>86</v>
      </c>
      <c r="H46" s="9" t="s">
        <v>10</v>
      </c>
    </row>
    <row r="47" spans="1:8" ht="14.25">
      <c r="A47" s="29" t="s">
        <v>116</v>
      </c>
      <c r="B47" s="1" t="s">
        <v>117</v>
      </c>
      <c r="C47" s="1">
        <v>2</v>
      </c>
      <c r="D47" s="1" t="s">
        <v>76</v>
      </c>
      <c r="E47" s="44">
        <v>28</v>
      </c>
      <c r="F47" s="1" t="s">
        <v>85</v>
      </c>
      <c r="G47" s="1" t="s">
        <v>86</v>
      </c>
      <c r="H47" s="9" t="s">
        <v>10</v>
      </c>
    </row>
    <row r="48" spans="1:8" ht="14.25">
      <c r="A48" s="29" t="s">
        <v>118</v>
      </c>
      <c r="B48" s="1" t="s">
        <v>119</v>
      </c>
      <c r="C48" s="1">
        <v>2</v>
      </c>
      <c r="D48" s="1" t="s">
        <v>76</v>
      </c>
      <c r="E48" s="44">
        <v>27.1</v>
      </c>
      <c r="F48" s="1" t="s">
        <v>85</v>
      </c>
      <c r="G48" s="1" t="s">
        <v>86</v>
      </c>
      <c r="H48" s="9" t="s">
        <v>10</v>
      </c>
    </row>
    <row r="49" spans="1:8" ht="14.25">
      <c r="A49" s="29" t="s">
        <v>120</v>
      </c>
      <c r="B49" s="1" t="s">
        <v>121</v>
      </c>
      <c r="C49" s="1">
        <v>2</v>
      </c>
      <c r="D49" s="1" t="s">
        <v>76</v>
      </c>
      <c r="E49" s="44">
        <v>14.9</v>
      </c>
      <c r="F49" s="1" t="s">
        <v>85</v>
      </c>
      <c r="G49" s="1" t="s">
        <v>86</v>
      </c>
      <c r="H49" s="9" t="s">
        <v>10</v>
      </c>
    </row>
    <row r="50" spans="1:8" ht="14.25">
      <c r="A50" s="29" t="s">
        <v>122</v>
      </c>
      <c r="B50" s="1" t="s">
        <v>123</v>
      </c>
      <c r="C50" s="1">
        <v>2</v>
      </c>
      <c r="D50" s="1" t="s">
        <v>76</v>
      </c>
      <c r="E50" s="44">
        <v>15.9</v>
      </c>
      <c r="F50" s="1" t="s">
        <v>85</v>
      </c>
      <c r="G50" s="1" t="s">
        <v>86</v>
      </c>
      <c r="H50" s="9" t="s">
        <v>10</v>
      </c>
    </row>
    <row r="51" spans="1:8" ht="14.25">
      <c r="A51" s="29" t="s">
        <v>124</v>
      </c>
      <c r="B51" s="1" t="s">
        <v>125</v>
      </c>
      <c r="C51" s="1">
        <v>2</v>
      </c>
      <c r="D51" s="1" t="s">
        <v>76</v>
      </c>
      <c r="E51" s="44">
        <v>19.2</v>
      </c>
      <c r="F51" s="1" t="s">
        <v>72</v>
      </c>
      <c r="G51" s="1" t="s">
        <v>77</v>
      </c>
      <c r="H51" s="9" t="s">
        <v>10</v>
      </c>
    </row>
    <row r="52" spans="1:8" ht="14.25">
      <c r="A52" s="29" t="s">
        <v>126</v>
      </c>
      <c r="B52" s="1" t="s">
        <v>127</v>
      </c>
      <c r="C52" s="1">
        <v>2</v>
      </c>
      <c r="D52" s="1" t="s">
        <v>32</v>
      </c>
      <c r="E52" s="44">
        <v>21.4</v>
      </c>
      <c r="F52" s="1" t="s">
        <v>8</v>
      </c>
      <c r="G52" s="1" t="s">
        <v>9</v>
      </c>
      <c r="H52" s="9" t="s">
        <v>10</v>
      </c>
    </row>
    <row r="53" spans="1:8" ht="14.25">
      <c r="A53" s="29" t="s">
        <v>128</v>
      </c>
      <c r="B53" s="1" t="s">
        <v>129</v>
      </c>
      <c r="C53" s="1">
        <v>2</v>
      </c>
      <c r="D53" s="1" t="s">
        <v>76</v>
      </c>
      <c r="E53" s="44">
        <v>11.1</v>
      </c>
      <c r="F53" s="1" t="s">
        <v>85</v>
      </c>
      <c r="G53" s="1" t="s">
        <v>86</v>
      </c>
      <c r="H53" s="9" t="s">
        <v>10</v>
      </c>
    </row>
    <row r="54" spans="1:8" ht="14.25">
      <c r="A54" s="29" t="s">
        <v>130</v>
      </c>
      <c r="B54" s="1" t="s">
        <v>131</v>
      </c>
      <c r="C54" s="1">
        <v>2</v>
      </c>
      <c r="D54" s="1" t="s">
        <v>76</v>
      </c>
      <c r="E54" s="44">
        <v>11.2</v>
      </c>
      <c r="F54" s="1" t="s">
        <v>85</v>
      </c>
      <c r="G54" s="1" t="s">
        <v>86</v>
      </c>
      <c r="H54" s="9" t="s">
        <v>10</v>
      </c>
    </row>
    <row r="55" spans="1:8" ht="14.25">
      <c r="A55" s="29" t="s">
        <v>132</v>
      </c>
      <c r="B55" s="1" t="s">
        <v>133</v>
      </c>
      <c r="C55" s="1">
        <v>2</v>
      </c>
      <c r="D55" s="1" t="s">
        <v>76</v>
      </c>
      <c r="E55" s="44">
        <v>51.06</v>
      </c>
      <c r="F55" s="1" t="s">
        <v>85</v>
      </c>
      <c r="G55" s="1" t="s">
        <v>86</v>
      </c>
      <c r="H55" s="9" t="s">
        <v>10</v>
      </c>
    </row>
    <row r="56" spans="1:8" ht="14.25">
      <c r="A56" s="29" t="s">
        <v>134</v>
      </c>
      <c r="B56" s="1" t="s">
        <v>133</v>
      </c>
      <c r="C56" s="1">
        <v>2</v>
      </c>
      <c r="D56" s="1" t="s">
        <v>76</v>
      </c>
      <c r="E56" s="44">
        <v>15.65</v>
      </c>
      <c r="F56" s="1" t="s">
        <v>85</v>
      </c>
      <c r="G56" s="1" t="s">
        <v>86</v>
      </c>
      <c r="H56" s="9" t="s">
        <v>10</v>
      </c>
    </row>
    <row r="57" spans="1:8" ht="14.25">
      <c r="A57" s="29" t="s">
        <v>135</v>
      </c>
      <c r="B57" s="1" t="s">
        <v>136</v>
      </c>
      <c r="C57" s="1">
        <v>2</v>
      </c>
      <c r="D57" s="1" t="s">
        <v>97</v>
      </c>
      <c r="E57" s="44">
        <v>4.87</v>
      </c>
      <c r="F57" s="1" t="s">
        <v>36</v>
      </c>
      <c r="G57" s="1" t="s">
        <v>61</v>
      </c>
      <c r="H57" s="9"/>
    </row>
    <row r="58" spans="1:8" ht="14.25">
      <c r="A58" s="29" t="s">
        <v>137</v>
      </c>
      <c r="B58" s="1" t="s">
        <v>138</v>
      </c>
      <c r="C58" s="1">
        <v>2</v>
      </c>
      <c r="D58" s="1" t="s">
        <v>35</v>
      </c>
      <c r="E58" s="44">
        <v>10.21</v>
      </c>
      <c r="F58" s="1" t="s">
        <v>36</v>
      </c>
      <c r="G58" s="1" t="s">
        <v>37</v>
      </c>
      <c r="H58" s="9"/>
    </row>
    <row r="59" spans="1:8" ht="14.25">
      <c r="A59" s="29" t="s">
        <v>139</v>
      </c>
      <c r="B59" s="1" t="s">
        <v>140</v>
      </c>
      <c r="C59" s="1">
        <v>2</v>
      </c>
      <c r="D59" s="1" t="s">
        <v>35</v>
      </c>
      <c r="E59" s="44">
        <v>6.05</v>
      </c>
      <c r="F59" s="1" t="s">
        <v>36</v>
      </c>
      <c r="G59" s="1" t="s">
        <v>37</v>
      </c>
      <c r="H59" s="9"/>
    </row>
    <row r="60" spans="1:8" ht="14.25">
      <c r="A60" s="29" t="s">
        <v>141</v>
      </c>
      <c r="B60" s="1" t="s">
        <v>142</v>
      </c>
      <c r="C60" s="1">
        <v>2</v>
      </c>
      <c r="D60" s="1" t="s">
        <v>42</v>
      </c>
      <c r="E60" s="44">
        <v>26.83</v>
      </c>
      <c r="F60" s="1" t="s">
        <v>36</v>
      </c>
      <c r="G60" s="1" t="s">
        <v>43</v>
      </c>
      <c r="H60" s="9"/>
    </row>
    <row r="61" spans="1:8" ht="14.25">
      <c r="A61" s="55" t="s">
        <v>145</v>
      </c>
      <c r="B61" s="1"/>
      <c r="C61" s="1"/>
      <c r="D61" s="1"/>
      <c r="E61" s="58">
        <f>SUM(E44:E60)</f>
        <v>498.7899999999999</v>
      </c>
      <c r="F61" s="1"/>
      <c r="G61" s="1"/>
      <c r="H61" s="9"/>
    </row>
    <row r="62" spans="1:8" ht="28.5">
      <c r="A62" s="10" t="s">
        <v>152</v>
      </c>
      <c r="B62" s="1"/>
      <c r="C62" s="1"/>
      <c r="D62" s="1"/>
      <c r="E62" s="59">
        <f>E46+E47+E48+E49+E50+E51+E52+E53+E54+E55+E56+E57+E58+E59+E60</f>
        <v>273.97</v>
      </c>
      <c r="F62" s="1"/>
      <c r="G62" s="1"/>
      <c r="H62" s="9"/>
    </row>
    <row r="63" spans="1:8" ht="15" thickBot="1">
      <c r="A63" s="19"/>
      <c r="B63" s="16"/>
      <c r="C63" s="16"/>
      <c r="D63" s="16"/>
      <c r="E63" s="45"/>
      <c r="F63" s="16"/>
      <c r="G63" s="16"/>
      <c r="H63" s="20"/>
    </row>
    <row r="64" spans="1:8" ht="14.25">
      <c r="A64" s="21" t="s">
        <v>150</v>
      </c>
      <c r="B64" s="22"/>
      <c r="C64" s="22"/>
      <c r="D64" s="22"/>
      <c r="E64" s="46">
        <f>E20+E41+E61</f>
        <v>1498.35</v>
      </c>
      <c r="F64" s="22"/>
      <c r="G64" s="22"/>
      <c r="H64" s="23"/>
    </row>
    <row r="65" spans="1:8" ht="29.25" thickBot="1">
      <c r="A65" s="31" t="s">
        <v>146</v>
      </c>
      <c r="B65" s="24"/>
      <c r="C65" s="24"/>
      <c r="D65" s="24"/>
      <c r="E65" s="47">
        <f>E21+E42+E62</f>
        <v>792.5899999999999</v>
      </c>
      <c r="F65" s="24"/>
      <c r="G65" s="24"/>
      <c r="H65" s="25"/>
    </row>
  </sheetData>
  <sheetProtection/>
  <printOptions/>
  <pageMargins left="0.7480314960629921" right="0.35433070866141736" top="0.3937007874015748" bottom="0.1968503937007874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Ruumid - AFM_WEB</dc:title>
  <dc:subject/>
  <dc:creator>Heiki Pagel</dc:creator>
  <cp:keywords/>
  <dc:description/>
  <cp:lastModifiedBy>Tiia Kreek</cp:lastModifiedBy>
  <cp:lastPrinted>2022-08-23T13:53:35Z</cp:lastPrinted>
  <dcterms:created xsi:type="dcterms:W3CDTF">2022-08-18T08:12:29Z</dcterms:created>
  <dcterms:modified xsi:type="dcterms:W3CDTF">2022-08-25T11:59:36Z</dcterms:modified>
  <cp:category/>
  <cp:version/>
  <cp:contentType/>
  <cp:contentStatus/>
</cp:coreProperties>
</file>