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O:\TLV Hooned\Elektrienergia tarbimise tabelid\"/>
    </mc:Choice>
  </mc:AlternateContent>
  <xr:revisionPtr revIDLastSave="0" documentId="13_ncr:1_{9FC3FFD6-2BAB-4007-8937-9C3D8A0E3F67}" xr6:coauthVersionLast="47" xr6:coauthVersionMax="47" xr10:uidLastSave="{00000000-0000-0000-0000-000000000000}"/>
  <bookViews>
    <workbookView xWindow="-120" yWindow="-120" windowWidth="29040" windowHeight="17640" activeTab="4" xr2:uid="{00000000-000D-0000-FFFF-FFFF00000000}"/>
  </bookViews>
  <sheets>
    <sheet name="Elamud" sheetId="1" r:id="rId1"/>
    <sheet name="Lasteaiad" sheetId="3" r:id="rId2"/>
    <sheet name="Koolid" sheetId="4" r:id="rId3"/>
    <sheet name="Muud" sheetId="5" r:id="rId4"/>
    <sheet name="Kokku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3" l="1"/>
  <c r="F71" i="3"/>
  <c r="G71" i="3"/>
  <c r="H71" i="3"/>
  <c r="I71" i="3"/>
  <c r="Q5" i="4"/>
  <c r="P5" i="4"/>
  <c r="O5" i="4"/>
  <c r="N5" i="4"/>
  <c r="M5" i="4"/>
  <c r="C128" i="5"/>
  <c r="F126" i="5"/>
  <c r="G126" i="5"/>
  <c r="H126" i="5"/>
  <c r="H128" i="5" s="1"/>
  <c r="I126" i="5"/>
  <c r="I128" i="5" s="1"/>
  <c r="E126" i="5"/>
  <c r="H100" i="4"/>
  <c r="H102" i="4" s="1"/>
  <c r="I100" i="4"/>
  <c r="I101" i="4" s="1"/>
  <c r="H70" i="3"/>
  <c r="H72" i="3" s="1"/>
  <c r="I70" i="3"/>
  <c r="I72" i="3" s="1"/>
  <c r="C32" i="1"/>
  <c r="F30" i="1"/>
  <c r="G30" i="1"/>
  <c r="H30" i="1"/>
  <c r="H32" i="1" s="1"/>
  <c r="I30" i="1"/>
  <c r="I31" i="1" s="1"/>
  <c r="E30" i="1"/>
  <c r="H127" i="5" l="1"/>
  <c r="R4" i="5" s="1"/>
  <c r="I127" i="5"/>
  <c r="S4" i="5" s="1"/>
  <c r="I102" i="4"/>
  <c r="H101" i="4"/>
  <c r="H31" i="1"/>
  <c r="I32" i="1"/>
  <c r="F32" i="1"/>
  <c r="G32" i="1"/>
  <c r="E32" i="1"/>
  <c r="F31" i="1"/>
  <c r="G31" i="1"/>
  <c r="E31" i="1"/>
  <c r="E128" i="5" l="1"/>
  <c r="E127" i="5"/>
  <c r="O4" i="5" s="1"/>
  <c r="F127" i="5"/>
  <c r="P4" i="5" s="1"/>
  <c r="F128" i="5"/>
  <c r="G127" i="5"/>
  <c r="Q4" i="5" s="1"/>
  <c r="G128" i="5"/>
  <c r="C102" i="4"/>
  <c r="C72" i="3" l="1"/>
  <c r="F100" i="4" l="1"/>
  <c r="G100" i="4"/>
  <c r="E100" i="4"/>
  <c r="F101" i="4" l="1"/>
  <c r="F102" i="4"/>
  <c r="E102" i="4"/>
  <c r="E101" i="4"/>
  <c r="G102" i="4"/>
  <c r="G101" i="4"/>
  <c r="F70" i="3" l="1"/>
  <c r="G70" i="3"/>
  <c r="E70" i="3"/>
  <c r="E72" i="3" l="1"/>
  <c r="F72" i="3"/>
  <c r="G72" i="3"/>
</calcChain>
</file>

<file path=xl/sharedStrings.xml><?xml version="1.0" encoding="utf-8"?>
<sst xmlns="http://schemas.openxmlformats.org/spreadsheetml/2006/main" count="828" uniqueCount="380">
  <si>
    <t>Aadress</t>
  </si>
  <si>
    <t>Nimetus</t>
  </si>
  <si>
    <t>Annemõisa 12</t>
  </si>
  <si>
    <t>Kalda tee 40</t>
  </si>
  <si>
    <t>Puiestee 79</t>
  </si>
  <si>
    <t>Nisu 2a</t>
  </si>
  <si>
    <t>Rahu 8</t>
  </si>
  <si>
    <t>Mõisavahe 67</t>
  </si>
  <si>
    <t>Puiestee 114a</t>
  </si>
  <si>
    <t>Staadioni 34</t>
  </si>
  <si>
    <t>Kastani 139</t>
  </si>
  <si>
    <t>sotsiaalelamu</t>
  </si>
  <si>
    <t>38ZEE-00281536-J</t>
  </si>
  <si>
    <t>38ZEE-00281535-M</t>
  </si>
  <si>
    <t>38ZEE-00281534-P</t>
  </si>
  <si>
    <t>38ZEE-00281503-3</t>
  </si>
  <si>
    <t>38ZEE-00281502-6</t>
  </si>
  <si>
    <t>38ZEE-00281470-Q</t>
  </si>
  <si>
    <t>38ZEE-00281519-I</t>
  </si>
  <si>
    <t>38ZEE-00281538-D</t>
  </si>
  <si>
    <t>38ZEE-00281498-V</t>
  </si>
  <si>
    <t>38ZEE-00281506-V</t>
  </si>
  <si>
    <t>38ZEE-00461476-6</t>
  </si>
  <si>
    <t>Päevane</t>
  </si>
  <si>
    <t>Öine</t>
  </si>
  <si>
    <t>Järve tee 7 Ilmatsalu</t>
  </si>
  <si>
    <t>Aasta kokku</t>
  </si>
  <si>
    <t>Mõõtepunkti kood</t>
  </si>
  <si>
    <t>Elamud</t>
  </si>
  <si>
    <t>Lasteaiad</t>
  </si>
  <si>
    <t>Aleksandri 10</t>
  </si>
  <si>
    <t>Kaunase pst.67</t>
  </si>
  <si>
    <t>Sõpruse pst.12</t>
  </si>
  <si>
    <t>LA Sass</t>
  </si>
  <si>
    <t>LA Pääsupesa</t>
  </si>
  <si>
    <t>Ploomi 1</t>
  </si>
  <si>
    <t>Tamme pst. 43a</t>
  </si>
  <si>
    <t>LA Ploomike</t>
  </si>
  <si>
    <t>LA Tõruke</t>
  </si>
  <si>
    <t>Tiigi 25</t>
  </si>
  <si>
    <t>Õpetaja 10</t>
  </si>
  <si>
    <t>Pepleri 1a</t>
  </si>
  <si>
    <t>Kummeli 5</t>
  </si>
  <si>
    <t>Kaunase pst.69</t>
  </si>
  <si>
    <t>Aardla 138</t>
  </si>
  <si>
    <t>Ida 8</t>
  </si>
  <si>
    <t>Jaama 123</t>
  </si>
  <si>
    <t>Lubja 14</t>
  </si>
  <si>
    <t>Mõisavahe 32</t>
  </si>
  <si>
    <t>Puusepa 10</t>
  </si>
  <si>
    <t>Anne 9</t>
  </si>
  <si>
    <t>Sepa 18</t>
  </si>
  <si>
    <t>Ropka tee 25</t>
  </si>
  <si>
    <t>Vanemuise 28</t>
  </si>
  <si>
    <t>Taara pst.8</t>
  </si>
  <si>
    <t>Anne 67</t>
  </si>
  <si>
    <t>Ilmatsalu 24a</t>
  </si>
  <si>
    <t>Ilmatsalu 46</t>
  </si>
  <si>
    <t>Tammsaare 10</t>
  </si>
  <si>
    <t>Ropka 34</t>
  </si>
  <si>
    <t>Kalevi 52a</t>
  </si>
  <si>
    <t>Kesk 6</t>
  </si>
  <si>
    <t>Ravila 43</t>
  </si>
  <si>
    <t>Kivi 44</t>
  </si>
  <si>
    <t>Akadeemia 2</t>
  </si>
  <si>
    <t>Anne 69</t>
  </si>
  <si>
    <t>LA Naerumaa</t>
  </si>
  <si>
    <t>LA Klaabu</t>
  </si>
  <si>
    <t>LA Kelluke</t>
  </si>
  <si>
    <t>LA Hellik</t>
  </si>
  <si>
    <t>LA Lotte</t>
  </si>
  <si>
    <t>LA Sirel</t>
  </si>
  <si>
    <t>LA Mõmmik</t>
  </si>
  <si>
    <t>Maarjamõisa LA</t>
  </si>
  <si>
    <t>LA Annike</t>
  </si>
  <si>
    <t>LA Rukkilill</t>
  </si>
  <si>
    <t>LA Ristikhein</t>
  </si>
  <si>
    <t>LA Midrimaa</t>
  </si>
  <si>
    <t>LA Krõll</t>
  </si>
  <si>
    <t>LA Meelespea</t>
  </si>
  <si>
    <t>LA Tähtvere</t>
  </si>
  <si>
    <t>LA Piilupesa</t>
  </si>
  <si>
    <t>LA Helika</t>
  </si>
  <si>
    <t>LA Karoliine</t>
  </si>
  <si>
    <t>LA Kannike</t>
  </si>
  <si>
    <t>LA Kivike</t>
  </si>
  <si>
    <t>LA Poku</t>
  </si>
  <si>
    <t>LA Lepatriinu</t>
  </si>
  <si>
    <t>38ZEE-00435410-8</t>
  </si>
  <si>
    <t>38ZEE-00461455-H</t>
  </si>
  <si>
    <t>38ZEE-00350395-R</t>
  </si>
  <si>
    <t>38ZEE-00435594-X</t>
  </si>
  <si>
    <t>38ZEE-00435427-K</t>
  </si>
  <si>
    <t>38ZEE-00535191-H</t>
  </si>
  <si>
    <t>38ZEE-00536346-6</t>
  </si>
  <si>
    <t>38ZEE-00711419-W</t>
  </si>
  <si>
    <t>38ZEE-00470642-J</t>
  </si>
  <si>
    <t>38ZEE-00270991-3</t>
  </si>
  <si>
    <t>38ZEE-00435018-4</t>
  </si>
  <si>
    <t>38ZEE-00259403-I</t>
  </si>
  <si>
    <t>38ZEE-00454422-R</t>
  </si>
  <si>
    <t>38ZEE-00437222-X</t>
  </si>
  <si>
    <t>38ZEE-00697397-1</t>
  </si>
  <si>
    <t>38ZEE-00355097-6</t>
  </si>
  <si>
    <t>38ZEE-00349902-W</t>
  </si>
  <si>
    <t>38ZEE-00695724-U</t>
  </si>
  <si>
    <t>38ZEE-00469001-L</t>
  </si>
  <si>
    <t>38ZEE-00438731-1</t>
  </si>
  <si>
    <t>38ZEE-00301131-S</t>
  </si>
  <si>
    <t>38ZEE-00573064-9</t>
  </si>
  <si>
    <t>38ZEE-00438711-9</t>
  </si>
  <si>
    <t>38ZEE-00537565-M</t>
  </si>
  <si>
    <t>38ZEE-00350738-M</t>
  </si>
  <si>
    <t>38ZEE-00350260-M</t>
  </si>
  <si>
    <t>38ZEE-00435014-G</t>
  </si>
  <si>
    <t>38ZEE-00350696-9</t>
  </si>
  <si>
    <t>38ZEE-00468170-Y</t>
  </si>
  <si>
    <t>38ZEE-00216578-G</t>
  </si>
  <si>
    <t>38ZEE-00299924-S</t>
  </si>
  <si>
    <t>38ZEE-00441072-F</t>
  </si>
  <si>
    <t>38ZEE-00461472-I</t>
  </si>
  <si>
    <t>Pargi tee 4 Ilmatsalu</t>
  </si>
  <si>
    <t>kWh</t>
  </si>
  <si>
    <t>Kaunase pst.68</t>
  </si>
  <si>
    <t>Annelinna Gümnaasium</t>
  </si>
  <si>
    <t>38ZEE-00667390-6</t>
  </si>
  <si>
    <t>38ZEE-00673249-L</t>
  </si>
  <si>
    <t>Munga 12</t>
  </si>
  <si>
    <t>Hugo Treffneri Gümnaasium</t>
  </si>
  <si>
    <t>38ZEE-00415099-K</t>
  </si>
  <si>
    <t>38ZEE-00415100-4</t>
  </si>
  <si>
    <t>Maarja Kool</t>
  </si>
  <si>
    <t>Puiestee 126b</t>
  </si>
  <si>
    <t>Puiestee 126</t>
  </si>
  <si>
    <t>38ZEE-00441114-S</t>
  </si>
  <si>
    <t>38ZEE-00441116-M</t>
  </si>
  <si>
    <t>Puiestee 62</t>
  </si>
  <si>
    <t>Kroonuaia Kool</t>
  </si>
  <si>
    <t>38ZEE-00441061-M</t>
  </si>
  <si>
    <t>Veeriku 41</t>
  </si>
  <si>
    <t>Veeriku Kool</t>
  </si>
  <si>
    <t>38ZEE-00438724-X</t>
  </si>
  <si>
    <t>38ZEE-00438725-U</t>
  </si>
  <si>
    <t>Uus 54</t>
  </si>
  <si>
    <t>Aleksander Puškini Kool</t>
  </si>
  <si>
    <t>38ZEE-00472388-P</t>
  </si>
  <si>
    <t>38ZEE-00472389-M</t>
  </si>
  <si>
    <t>Põllu 11</t>
  </si>
  <si>
    <t>38ZEE-00266635-1</t>
  </si>
  <si>
    <t>38ZEE-00266636-Z</t>
  </si>
  <si>
    <t>38ZEE-00266637-W</t>
  </si>
  <si>
    <t>38ZEE-00355315-T</t>
  </si>
  <si>
    <t>38ZEE-00463063-R</t>
  </si>
  <si>
    <t>Koolid</t>
  </si>
  <si>
    <t>Tamme pst.24a</t>
  </si>
  <si>
    <t>Tamme Kool</t>
  </si>
  <si>
    <t>38ZEE-00673054-5</t>
  </si>
  <si>
    <t>38ZEE-00678549-D</t>
  </si>
  <si>
    <t>38ZEE-00696200-W</t>
  </si>
  <si>
    <t>Vanemuise 35</t>
  </si>
  <si>
    <t>Jaan Poska Gümnaasium</t>
  </si>
  <si>
    <t>38ZEE-00437611-K</t>
  </si>
  <si>
    <t>Kroonuaia 7</t>
  </si>
  <si>
    <t>Kesklinna Kool</t>
  </si>
  <si>
    <t>38ZEE-00266450-I</t>
  </si>
  <si>
    <t>38ZEE-00266451-F</t>
  </si>
  <si>
    <t>Anne 65</t>
  </si>
  <si>
    <t>Descartes'i Kool</t>
  </si>
  <si>
    <t>38ZEE-00469794-F</t>
  </si>
  <si>
    <t>38ZEE-00476569-X</t>
  </si>
  <si>
    <t>Riia 25</t>
  </si>
  <si>
    <t>Mart Reiniku Kool</t>
  </si>
  <si>
    <t>Vanemuise 48</t>
  </si>
  <si>
    <t>38ZEE-00344689-O</t>
  </si>
  <si>
    <t>38ZEE-00437610-N</t>
  </si>
  <si>
    <t>Tähe 103</t>
  </si>
  <si>
    <t>Forseliuse Kool</t>
  </si>
  <si>
    <t>38ZEE-00436581-3</t>
  </si>
  <si>
    <t>Aianduse 4</t>
  </si>
  <si>
    <t>Variku Kool</t>
  </si>
  <si>
    <t>38ZEE-00437643-2</t>
  </si>
  <si>
    <t>Raatuse 88a</t>
  </si>
  <si>
    <t>Raatuse Kool</t>
  </si>
  <si>
    <t>38ZEE-00441126-I</t>
  </si>
  <si>
    <t>38ZEE-00441127-F</t>
  </si>
  <si>
    <t>Kaunase pst 70</t>
  </si>
  <si>
    <t>Kristjan Jaak Petersoni Gümnaasium</t>
  </si>
  <si>
    <t>38ZEE-00674176-H</t>
  </si>
  <si>
    <t>38ZEE-00674177-E</t>
  </si>
  <si>
    <t>Kaunase pst 71</t>
  </si>
  <si>
    <t>Kivilinna Kool</t>
  </si>
  <si>
    <t>38ZEE-00667568-L</t>
  </si>
  <si>
    <t>38ZEE-00667569-I</t>
  </si>
  <si>
    <t>Tõnissoni 3</t>
  </si>
  <si>
    <t>Miina Härma Gümnaasium</t>
  </si>
  <si>
    <t>38ZEE-00437228-F</t>
  </si>
  <si>
    <t>38ZEE-00437230-Z</t>
  </si>
  <si>
    <t>38ZEE-00437231-W</t>
  </si>
  <si>
    <t>Kooli 14</t>
  </si>
  <si>
    <t>Anne 63</t>
  </si>
  <si>
    <t>Hansa Kool</t>
  </si>
  <si>
    <t>38ZEE-00263128-2</t>
  </si>
  <si>
    <t>Vanemuise 33</t>
  </si>
  <si>
    <t>Herbert Masingu Kool</t>
  </si>
  <si>
    <t>Pepleri 10</t>
  </si>
  <si>
    <t>Riia 10-42</t>
  </si>
  <si>
    <t>Lina 2</t>
  </si>
  <si>
    <t>Karlova Kool</t>
  </si>
  <si>
    <t>38ZEE-00437590-X</t>
  </si>
  <si>
    <t>38ZEE-00455215-Q</t>
  </si>
  <si>
    <t>38ZEE-00211495-F</t>
  </si>
  <si>
    <t>38ZEE-00334179-N</t>
  </si>
  <si>
    <t>Kopli 1</t>
  </si>
  <si>
    <t>W. Struve 8a</t>
  </si>
  <si>
    <t>Kooli tee 5</t>
  </si>
  <si>
    <t>Ilmatsalu Põhikool</t>
  </si>
  <si>
    <t>38ZEE-00461470-O</t>
  </si>
  <si>
    <t>Lastekunstikool</t>
  </si>
  <si>
    <t>Tiigi 61</t>
  </si>
  <si>
    <t>38ZEE-00312736-7</t>
  </si>
  <si>
    <t>Tähe 5</t>
  </si>
  <si>
    <t>I Muusikakool</t>
  </si>
  <si>
    <t>38ZEE-00434962-0</t>
  </si>
  <si>
    <t>38ZEE-00257942-T</t>
  </si>
  <si>
    <t>II Muusikakool</t>
  </si>
  <si>
    <t>Kaunase pst 23</t>
  </si>
  <si>
    <t>38ZEE-00444251-Z</t>
  </si>
  <si>
    <t>Liiva 32</t>
  </si>
  <si>
    <t>Tartu Hooldekodu</t>
  </si>
  <si>
    <t>38ZEE-00530886-1</t>
  </si>
  <si>
    <t>38ZEE-00502790-T</t>
  </si>
  <si>
    <t>Muud linna asutuste hooned</t>
  </si>
  <si>
    <t>Tähe 56</t>
  </si>
  <si>
    <t>Hariduse Tugiteenuste Keskus</t>
  </si>
  <si>
    <t>38ZEE-00441392-T</t>
  </si>
  <si>
    <t>Tiigi 11</t>
  </si>
  <si>
    <t>Tiigi Seltsimaja</t>
  </si>
  <si>
    <t>38ZEE-00115828-Z</t>
  </si>
  <si>
    <t>Tiigi 55</t>
  </si>
  <si>
    <t>Laste Turvakodu</t>
  </si>
  <si>
    <t>38ZEE-00252485-M</t>
  </si>
  <si>
    <t>Narva mnt 23</t>
  </si>
  <si>
    <t>Linnamuuseum</t>
  </si>
  <si>
    <t>38ZEE-00241494-Y</t>
  </si>
  <si>
    <t>Jaama 14</t>
  </si>
  <si>
    <t>Riia 38</t>
  </si>
  <si>
    <t>Jaani 16</t>
  </si>
  <si>
    <t>38ZEE-00242333-N</t>
  </si>
  <si>
    <t>38ZEE-00240282-N</t>
  </si>
  <si>
    <t>38ZEE-00240283-K</t>
  </si>
  <si>
    <t>Kompanii 3/5</t>
  </si>
  <si>
    <t>Linnaraamatukogu</t>
  </si>
  <si>
    <t>38ZEE-00424340-E</t>
  </si>
  <si>
    <t>38ZEE-00677661-U</t>
  </si>
  <si>
    <t>Mänguasjamuuseum</t>
  </si>
  <si>
    <t>Lutsu 2</t>
  </si>
  <si>
    <t>Lutsu 4/8</t>
  </si>
  <si>
    <t>38ZEE-00667303-X</t>
  </si>
  <si>
    <t>38ZEE-00667265-8</t>
  </si>
  <si>
    <t>Lille 9</t>
  </si>
  <si>
    <t>38ZEE-00464983-5</t>
  </si>
  <si>
    <t>Kaunase pst 22</t>
  </si>
  <si>
    <t>Päevakeskus Kalda</t>
  </si>
  <si>
    <t>38ZEE-00384329-Z</t>
  </si>
  <si>
    <t>Jaamamõisa 30</t>
  </si>
  <si>
    <t>Äriruumid</t>
  </si>
  <si>
    <t>38ZEE-00638118-2</t>
  </si>
  <si>
    <t>Puiestee 114</t>
  </si>
  <si>
    <t>38ZEE-00638098-C</t>
  </si>
  <si>
    <t>Pepleri 27</t>
  </si>
  <si>
    <t>38ZEE-00638114-E</t>
  </si>
  <si>
    <t>Pikk 63</t>
  </si>
  <si>
    <t>Vetelpääste hoone</t>
  </si>
  <si>
    <t>38ZEE-00363719-2</t>
  </si>
  <si>
    <t>Vaksali 14</t>
  </si>
  <si>
    <t>38ZEE-00638095-L</t>
  </si>
  <si>
    <t>Tähe 101</t>
  </si>
  <si>
    <t>38ZEE-00638110-Q</t>
  </si>
  <si>
    <t>Jaani 7</t>
  </si>
  <si>
    <t>Haldushoone</t>
  </si>
  <si>
    <t>38ZEE-00398772-M</t>
  </si>
  <si>
    <t>Küüni 3</t>
  </si>
  <si>
    <t>38ZEE-00674807-7</t>
  </si>
  <si>
    <t>Küüni 5</t>
  </si>
  <si>
    <t>38ZEE-00638091-X</t>
  </si>
  <si>
    <t>38ZEE-00638089-D</t>
  </si>
  <si>
    <t>38ZEE-00638113-H</t>
  </si>
  <si>
    <t>38ZEE-00638105-F</t>
  </si>
  <si>
    <t>Raekoja plats 1a</t>
  </si>
  <si>
    <t>Raekoja plats 3</t>
  </si>
  <si>
    <t>38ZEE-00638107-9</t>
  </si>
  <si>
    <t>38ZEE-00638092-U</t>
  </si>
  <si>
    <t>38ZEE-00638094-O</t>
  </si>
  <si>
    <t>Raekoja plats 12</t>
  </si>
  <si>
    <t>38ZEE-00638112-K</t>
  </si>
  <si>
    <t>Raekoja plats 14</t>
  </si>
  <si>
    <t>38ZEE-00198548-5</t>
  </si>
  <si>
    <t>Jaama 122</t>
  </si>
  <si>
    <t>Rahumäe kalmistu</t>
  </si>
  <si>
    <t>Puiestee 3</t>
  </si>
  <si>
    <t>Puiestee kalmistu</t>
  </si>
  <si>
    <t>Puiestee 3a</t>
  </si>
  <si>
    <t>Võru 75a</t>
  </si>
  <si>
    <t>Pauluse kalmistu</t>
  </si>
  <si>
    <t>Kalmistu 22</t>
  </si>
  <si>
    <t>Raadi kalmistu</t>
  </si>
  <si>
    <t>38ZEE-00640178-J</t>
  </si>
  <si>
    <t>38ZEE-00640177-M</t>
  </si>
  <si>
    <t>38ZEE-00686072-F</t>
  </si>
  <si>
    <t>38ZEE-00640180-2</t>
  </si>
  <si>
    <t>38ZEE-00640175-S</t>
  </si>
  <si>
    <t>38ZEE-00640179-G</t>
  </si>
  <si>
    <t>38ZEE-00640176-P</t>
  </si>
  <si>
    <t>Ülikooli 11</t>
  </si>
  <si>
    <t>38ZEE-00688164-X</t>
  </si>
  <si>
    <t>38ZEE-00449742-I</t>
  </si>
  <si>
    <t>Uus 56</t>
  </si>
  <si>
    <t>Noorsootöö Keskus</t>
  </si>
  <si>
    <t>Mõõtepunkte kokku</t>
  </si>
  <si>
    <t>Järve tee 8 Ilmatsalu</t>
  </si>
  <si>
    <t>38ZEE-00254258-N</t>
  </si>
  <si>
    <t>Noorsootöö Keskus, Lille Maja</t>
  </si>
  <si>
    <t>Tiigi 12</t>
  </si>
  <si>
    <t>38ZEE-00577940-Y</t>
  </si>
  <si>
    <t>Mõisa tee 2</t>
  </si>
  <si>
    <t>Vorbuse saun</t>
  </si>
  <si>
    <t>Vorbuse Küla Selts</t>
  </si>
  <si>
    <t>38ZEE-00284520-N</t>
  </si>
  <si>
    <t>38ZEE-00284522-H</t>
  </si>
  <si>
    <t>MWh</t>
  </si>
  <si>
    <t>GWh</t>
  </si>
  <si>
    <t>LA Tripsik</t>
  </si>
  <si>
    <t>Peetri 16c</t>
  </si>
  <si>
    <t>Tüve 2</t>
  </si>
  <si>
    <t>38ZEE-00756968-6</t>
  </si>
  <si>
    <t>Tüve 4</t>
  </si>
  <si>
    <t>38ZEE-00756969-3</t>
  </si>
  <si>
    <t>LA Rõõmumaa</t>
  </si>
  <si>
    <t>Rakenduslik Kolledž</t>
  </si>
  <si>
    <t>Salme 1a</t>
  </si>
  <si>
    <t>Õppehoone</t>
  </si>
  <si>
    <t>38ZEE-00694857-A</t>
  </si>
  <si>
    <t>Raekoja plats 14-2</t>
  </si>
  <si>
    <t>38ZEE-00462310-A</t>
  </si>
  <si>
    <t>Anne 44</t>
  </si>
  <si>
    <t>Anne Saun</t>
  </si>
  <si>
    <t>38ZEE-00336600-4</t>
  </si>
  <si>
    <t>38ZEE-00336601-1</t>
  </si>
  <si>
    <t>Tamme pst 1</t>
  </si>
  <si>
    <t>Tartu Sport</t>
  </si>
  <si>
    <t>38ZEE-00382259-3</t>
  </si>
  <si>
    <t>38ZEE-00382264-E</t>
  </si>
  <si>
    <t>Ihaste tee 7</t>
  </si>
  <si>
    <t>Turu 8</t>
  </si>
  <si>
    <t>38ZEE-00251364-7</t>
  </si>
  <si>
    <t>38ZEE-00251362-D</t>
  </si>
  <si>
    <t>Annemõisa 7</t>
  </si>
  <si>
    <t>38ZEE-00251363-A</t>
  </si>
  <si>
    <t>Laulupeo pst 27</t>
  </si>
  <si>
    <t>38ZEE-00464628-T</t>
  </si>
  <si>
    <t>Kungla 2e</t>
  </si>
  <si>
    <t>38ZEE-00382262-K</t>
  </si>
  <si>
    <t>Ranna tee 3</t>
  </si>
  <si>
    <t>38ZEE-00448557-F</t>
  </si>
  <si>
    <t>Veski spordibaas, Pilkuse</t>
  </si>
  <si>
    <t>38ZEE-00330496-X</t>
  </si>
  <si>
    <t>Laulupeo pst 25</t>
  </si>
  <si>
    <t>38ZEE-00464624-4</t>
  </si>
  <si>
    <t>Raba tee 2, Ilmatsalu</t>
  </si>
  <si>
    <t>38ZEE-00236682-B</t>
  </si>
  <si>
    <t>Riia 25a</t>
  </si>
  <si>
    <t>38ZEE-00437609-0</t>
  </si>
  <si>
    <t>Annemõisa 1a</t>
  </si>
  <si>
    <t>38ZEE-00767343-9</t>
  </si>
  <si>
    <t>Aastad</t>
  </si>
  <si>
    <t>* Lisandunud on uusi hooneid(tarbimiskohti)</t>
  </si>
  <si>
    <t xml:space="preserve">* 2021 on lisandunud uued hooned </t>
  </si>
  <si>
    <t>Elektrienergia tarbimise muutus 2017-2021, MWh</t>
  </si>
  <si>
    <t>Elamud, lasteaiad, koolid ja muud hooned kokku</t>
  </si>
  <si>
    <t>Elamud, lasteaiad, koolid, muud hooned ja tänavavalgustus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</si>
</sst>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Mangal"/>
      <family val="2"/>
      <charset val="186"/>
    </font>
    <font>
      <b/>
      <sz val="14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0" fillId="0" borderId="1" xfId="0" applyBorder="1"/>
    <xf numFmtId="2" fontId="0" fillId="0" borderId="1" xfId="0" applyNumberFormat="1" applyBorder="1"/>
    <xf numFmtId="0" fontId="3" fillId="0" borderId="0" xfId="0" applyFont="1"/>
    <xf numFmtId="0" fontId="1" fillId="0" borderId="4" xfId="0" applyFont="1" applyFill="1" applyBorder="1" applyAlignment="1">
      <alignment horizontal="right"/>
    </xf>
    <xf numFmtId="2" fontId="0" fillId="0" borderId="1" xfId="0" applyNumberFormat="1" applyFont="1" applyBorder="1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1" fillId="0" borderId="0" xfId="0" applyFont="1" applyAlignme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/>
    <xf numFmtId="2" fontId="8" fillId="0" borderId="0" xfId="1" applyNumberFormat="1" applyFont="1"/>
    <xf numFmtId="0" fontId="8" fillId="0" borderId="1" xfId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1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Elamud!$M$4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Elamud!$O$3:$S$3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Elamud!$O$4:$S$4</c:f>
              <c:numCache>
                <c:formatCode>General</c:formatCode>
                <c:ptCount val="5"/>
                <c:pt idx="0">
                  <c:v>513.75563700000009</c:v>
                </c:pt>
                <c:pt idx="1">
                  <c:v>497.945539</c:v>
                </c:pt>
                <c:pt idx="2">
                  <c:v>504.73498000000001</c:v>
                </c:pt>
                <c:pt idx="3">
                  <c:v>533.33476800000005</c:v>
                </c:pt>
                <c:pt idx="4">
                  <c:v>556.17433700000004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3-491A-9C86-EADE8BFBC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5379471"/>
        <c:axId val="1115380303"/>
      </c:barChart>
      <c:catAx>
        <c:axId val="111537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5380303"/>
        <c:crosses val="autoZero"/>
        <c:auto val="1"/>
        <c:lblAlgn val="ctr"/>
        <c:lblOffset val="100"/>
        <c:noMultiLvlLbl val="0"/>
      </c:catAx>
      <c:valAx>
        <c:axId val="111538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537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Elamud!$M$4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Elamud!$N$3:$S$3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Elamud!$N$4:$S$4</c:f>
              <c:numCache>
                <c:formatCode>General</c:formatCode>
                <c:ptCount val="6"/>
                <c:pt idx="0">
                  <c:v>0</c:v>
                </c:pt>
                <c:pt idx="1">
                  <c:v>513.75563700000009</c:v>
                </c:pt>
                <c:pt idx="2">
                  <c:v>497.945539</c:v>
                </c:pt>
                <c:pt idx="3">
                  <c:v>504.73498000000001</c:v>
                </c:pt>
                <c:pt idx="4">
                  <c:v>533.33476800000005</c:v>
                </c:pt>
                <c:pt idx="5">
                  <c:v>556.17433700000004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29B-8647-BB3DB1BE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6185824"/>
        <c:axId val="1976186240"/>
      </c:barChart>
      <c:catAx>
        <c:axId val="19761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76186240"/>
        <c:crosses val="autoZero"/>
        <c:auto val="1"/>
        <c:lblAlgn val="ctr"/>
        <c:lblOffset val="100"/>
        <c:noMultiLvlLbl val="0"/>
      </c:catAx>
      <c:valAx>
        <c:axId val="197618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7618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Lasteaiad!$M$4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Lasteaiad!$N$3:$R$3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Lasteaiad!$N$4:$R$4</c:f>
              <c:numCache>
                <c:formatCode>General</c:formatCode>
                <c:ptCount val="5"/>
                <c:pt idx="0">
                  <c:v>1516.3342149999999</c:v>
                </c:pt>
                <c:pt idx="1">
                  <c:v>1631.0257859999997</c:v>
                </c:pt>
                <c:pt idx="2">
                  <c:v>1657.6818600000001</c:v>
                </c:pt>
                <c:pt idx="3">
                  <c:v>1331.0995640000001</c:v>
                </c:pt>
                <c:pt idx="4">
                  <c:v>1675.2230590000004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0-4392-8C48-6E9FD5ADF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5480559"/>
        <c:axId val="1115467663"/>
      </c:barChart>
      <c:catAx>
        <c:axId val="1115480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5467663"/>
        <c:crosses val="autoZero"/>
        <c:auto val="1"/>
        <c:lblAlgn val="ctr"/>
        <c:lblOffset val="100"/>
        <c:noMultiLvlLbl val="0"/>
      </c:catAx>
      <c:valAx>
        <c:axId val="111546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5480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Koolid!$L$5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Koolid!$M$4:$Q$4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Koolid!$M$5:$Q$5</c:f>
              <c:numCache>
                <c:formatCode>0.00</c:formatCode>
                <c:ptCount val="5"/>
                <c:pt idx="0">
                  <c:v>6215.8007079999998</c:v>
                </c:pt>
                <c:pt idx="1">
                  <c:v>6555.7319800000032</c:v>
                </c:pt>
                <c:pt idx="2">
                  <c:v>6674.7430100000001</c:v>
                </c:pt>
                <c:pt idx="3">
                  <c:v>5412.3109019999993</c:v>
                </c:pt>
                <c:pt idx="4">
                  <c:v>5818.1025479999989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0-4357-8C15-2F58F9A6D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5405679"/>
        <c:axId val="1115428143"/>
      </c:barChart>
      <c:catAx>
        <c:axId val="111540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5428143"/>
        <c:crosses val="autoZero"/>
        <c:auto val="1"/>
        <c:lblAlgn val="ctr"/>
        <c:lblOffset val="100"/>
        <c:noMultiLvlLbl val="0"/>
      </c:catAx>
      <c:valAx>
        <c:axId val="1115428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15405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Muud!$M$4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Muud!$N$3:$S$3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Muud!$N$4:$S$4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2225.4452799999999</c:v>
                </c:pt>
                <c:pt idx="2">
                  <c:v>2419.3944319999996</c:v>
                </c:pt>
                <c:pt idx="3">
                  <c:v>3063.3019610000006</c:v>
                </c:pt>
                <c:pt idx="4">
                  <c:v>3361.2974599999989</c:v>
                </c:pt>
                <c:pt idx="5">
                  <c:v>3681.2710579999989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1-42C7-9FD3-428EEC429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89248"/>
        <c:axId val="239593824"/>
      </c:barChart>
      <c:catAx>
        <c:axId val="2395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9593824"/>
        <c:crosses val="autoZero"/>
        <c:auto val="1"/>
        <c:lblAlgn val="ctr"/>
        <c:lblOffset val="100"/>
        <c:noMultiLvlLbl val="0"/>
      </c:catAx>
      <c:valAx>
        <c:axId val="2395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958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Kokku!$A$18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Kokku!$B$17:$G$17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Kokku!$B$18:$G$18</c:f>
              <c:numCache>
                <c:formatCode>General</c:formatCode>
                <c:ptCount val="6"/>
                <c:pt idx="0">
                  <c:v>0</c:v>
                </c:pt>
                <c:pt idx="1">
                  <c:v>17927.891522999998</c:v>
                </c:pt>
                <c:pt idx="2">
                  <c:v>18738.521918000006</c:v>
                </c:pt>
                <c:pt idx="3">
                  <c:v>19614.201001000001</c:v>
                </c:pt>
                <c:pt idx="4">
                  <c:v>17940.449673999996</c:v>
                </c:pt>
                <c:pt idx="5">
                  <c:v>18830.693347999993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B-4E69-9476-308D1FD6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600064"/>
        <c:axId val="239605888"/>
      </c:barChart>
      <c:catAx>
        <c:axId val="2396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9605888"/>
        <c:crosses val="autoZero"/>
        <c:auto val="1"/>
        <c:lblAlgn val="ctr"/>
        <c:lblOffset val="100"/>
        <c:noMultiLvlLbl val="0"/>
      </c:catAx>
      <c:valAx>
        <c:axId val="23960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960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Kokku!$A$18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Kokku!$C$17:$G$17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Kokku!$C$18:$G$18</c:f>
              <c:numCache>
                <c:formatCode>General</c:formatCode>
                <c:ptCount val="5"/>
                <c:pt idx="0">
                  <c:v>17927.891522999998</c:v>
                </c:pt>
                <c:pt idx="1">
                  <c:v>18738.521918000006</c:v>
                </c:pt>
                <c:pt idx="2">
                  <c:v>19614.201001000001</c:v>
                </c:pt>
                <c:pt idx="3">
                  <c:v>17940.449673999996</c:v>
                </c:pt>
                <c:pt idx="4">
                  <c:v>18830.693347999993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1-47CD-993C-D262D0706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93408"/>
        <c:axId val="239600896"/>
      </c:barChart>
      <c:catAx>
        <c:axId val="23959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9600896"/>
        <c:crosses val="autoZero"/>
        <c:auto val="1"/>
        <c:lblAlgn val="ctr"/>
        <c:lblOffset val="100"/>
        <c:noMultiLvlLbl val="0"/>
      </c:catAx>
      <c:valAx>
        <c:axId val="2396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3959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Kokku!$A$6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Kokku!$B$5:$G$5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Kokku!$B$6:$G$6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10471.33584</c:v>
                </c:pt>
                <c:pt idx="2">
                  <c:v>11104.097737000004</c:v>
                </c:pt>
                <c:pt idx="3">
                  <c:v>11900.461811000001</c:v>
                </c:pt>
                <c:pt idx="4">
                  <c:v>10638.042693999998</c:v>
                </c:pt>
                <c:pt idx="5">
                  <c:v>11730.771001999998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A-4C9D-A4BF-E868AD315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0154368"/>
        <c:axId val="2040154784"/>
      </c:barChart>
      <c:catAx>
        <c:axId val="20401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40154784"/>
        <c:crosses val="autoZero"/>
        <c:auto val="1"/>
        <c:lblAlgn val="ctr"/>
        <c:lblOffset val="100"/>
        <c:noMultiLvlLbl val="0"/>
      </c:catAx>
      <c:valAx>
        <c:axId val="20401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401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Kokku!$A$6</c:f>
              <c:strCache>
                <c:ptCount val="1"/>
                <c:pt idx="0">
                  <c:v>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Kokku!$C$5:$G$5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Kokku!$C$6:$G$6</c:f>
              <c:numCache>
                <c:formatCode>0.00</c:formatCode>
                <c:ptCount val="5"/>
                <c:pt idx="0">
                  <c:v>10471.33584</c:v>
                </c:pt>
                <c:pt idx="1">
                  <c:v>11104.097737000004</c:v>
                </c:pt>
                <c:pt idx="2">
                  <c:v>11900.461811000001</c:v>
                </c:pt>
                <c:pt idx="3">
                  <c:v>10638.042693999998</c:v>
                </c:pt>
                <c:pt idx="4">
                  <c:v>11730.771001999998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A-451B-948A-770446D3D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493296"/>
        <c:axId val="179491632"/>
      </c:barChart>
      <c:catAx>
        <c:axId val="17949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9491632"/>
        <c:crosses val="autoZero"/>
        <c:auto val="1"/>
        <c:lblAlgn val="ctr"/>
        <c:lblOffset val="100"/>
        <c:noMultiLvlLbl val="0"/>
      </c:catAx>
      <c:valAx>
        <c:axId val="17949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949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5</xdr:row>
      <xdr:rowOff>157162</xdr:rowOff>
    </xdr:from>
    <xdr:to>
      <xdr:col>27</xdr:col>
      <xdr:colOff>28575</xdr:colOff>
      <xdr:row>20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4EF3F4-B30F-46A1-BCC1-AFECCCE257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571500</xdr:colOff>
      <xdr:row>5</xdr:row>
      <xdr:rowOff>157162</xdr:rowOff>
    </xdr:from>
    <xdr:to>
      <xdr:col>19</xdr:col>
      <xdr:colOff>57150</xdr:colOff>
      <xdr:row>20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2479F2-DE84-4002-8F78-36ECFF8933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5</xdr:row>
      <xdr:rowOff>33337</xdr:rowOff>
    </xdr:from>
    <xdr:to>
      <xdr:col>19</xdr:col>
      <xdr:colOff>295275</xdr:colOff>
      <xdr:row>19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ADD6C6-AD80-4BEA-AB3B-843257C3A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6</xdr:row>
      <xdr:rowOff>33337</xdr:rowOff>
    </xdr:from>
    <xdr:to>
      <xdr:col>18</xdr:col>
      <xdr:colOff>314325</xdr:colOff>
      <xdr:row>20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402130-640E-4FDD-BB95-7F326DFA8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</xdr:rowOff>
    </xdr:from>
    <xdr:to>
      <xdr:col>19</xdr:col>
      <xdr:colOff>247650</xdr:colOff>
      <xdr:row>20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927173-20CD-4518-AA87-1F0F73FA6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18</xdr:row>
      <xdr:rowOff>61912</xdr:rowOff>
    </xdr:from>
    <xdr:to>
      <xdr:col>13</xdr:col>
      <xdr:colOff>190500</xdr:colOff>
      <xdr:row>32</xdr:row>
      <xdr:rowOff>138112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79F9A9D-D045-445E-9CEB-C733D6C2B5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18</xdr:row>
      <xdr:rowOff>71437</xdr:rowOff>
    </xdr:from>
    <xdr:to>
      <xdr:col>19</xdr:col>
      <xdr:colOff>171450</xdr:colOff>
      <xdr:row>32</xdr:row>
      <xdr:rowOff>147637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3D88D37-AFE6-45C2-A5A4-CA17A6E82C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266700</xdr:colOff>
      <xdr:row>0</xdr:row>
      <xdr:rowOff>100012</xdr:rowOff>
    </xdr:from>
    <xdr:to>
      <xdr:col>13</xdr:col>
      <xdr:colOff>209550</xdr:colOff>
      <xdr:row>14</xdr:row>
      <xdr:rowOff>128587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6B6AB20-AE1A-4801-92C6-2E813ACBA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247650</xdr:colOff>
      <xdr:row>0</xdr:row>
      <xdr:rowOff>109537</xdr:rowOff>
    </xdr:from>
    <xdr:to>
      <xdr:col>19</xdr:col>
      <xdr:colOff>190500</xdr:colOff>
      <xdr:row>14</xdr:row>
      <xdr:rowOff>138112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CCC3F59-A650-4EC7-ACC4-A95744CD81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workbookViewId="0">
      <selection activeCell="R26" sqref="R26"/>
    </sheetView>
  </sheetViews>
  <sheetFormatPr defaultRowHeight="15" x14ac:dyDescent="0.25"/>
  <cols>
    <col min="1" max="1" width="12.85546875" bestFit="1" customWidth="1"/>
    <col min="2" max="2" width="13.42578125" bestFit="1" customWidth="1"/>
    <col min="3" max="3" width="17.85546875" bestFit="1" customWidth="1"/>
    <col min="5" max="9" width="9.5703125" bestFit="1" customWidth="1"/>
    <col min="14" max="14" width="3.140625" customWidth="1"/>
  </cols>
  <sheetData>
    <row r="1" spans="1:19" ht="18.75" x14ac:dyDescent="0.3">
      <c r="A1" s="6" t="s">
        <v>28</v>
      </c>
    </row>
    <row r="3" spans="1:19" s="1" customFormat="1" x14ac:dyDescent="0.25">
      <c r="A3" s="1" t="s">
        <v>0</v>
      </c>
      <c r="B3" s="1" t="s">
        <v>1</v>
      </c>
      <c r="C3" s="1" t="s">
        <v>27</v>
      </c>
      <c r="E3" s="1">
        <v>2017</v>
      </c>
      <c r="F3" s="1">
        <v>2018</v>
      </c>
      <c r="G3" s="1">
        <v>2019</v>
      </c>
      <c r="H3" s="1">
        <v>2020</v>
      </c>
      <c r="I3" s="1">
        <v>2021</v>
      </c>
      <c r="M3" s="14" t="s">
        <v>374</v>
      </c>
      <c r="N3" s="14"/>
      <c r="O3" s="14">
        <v>2017</v>
      </c>
      <c r="P3" s="14">
        <v>2018</v>
      </c>
      <c r="Q3" s="14">
        <v>2019</v>
      </c>
      <c r="R3" s="14">
        <v>2020</v>
      </c>
      <c r="S3" s="14">
        <v>2021</v>
      </c>
    </row>
    <row r="4" spans="1:19" x14ac:dyDescent="0.25">
      <c r="A4" s="25" t="s">
        <v>6</v>
      </c>
      <c r="B4" s="23" t="s">
        <v>11</v>
      </c>
      <c r="C4" s="25" t="s">
        <v>17</v>
      </c>
      <c r="D4" s="4" t="s">
        <v>23</v>
      </c>
      <c r="E4" s="5">
        <v>62758</v>
      </c>
      <c r="F4" s="5">
        <v>51477</v>
      </c>
      <c r="G4" s="5">
        <v>55493</v>
      </c>
      <c r="H4" s="5">
        <v>65744</v>
      </c>
      <c r="I4" s="5">
        <v>76331.8</v>
      </c>
      <c r="M4" t="s">
        <v>329</v>
      </c>
      <c r="N4">
        <v>0</v>
      </c>
      <c r="O4">
        <v>513.75563700000009</v>
      </c>
      <c r="P4">
        <v>497.945539</v>
      </c>
      <c r="Q4">
        <v>504.73498000000001</v>
      </c>
      <c r="R4">
        <v>533.33476800000005</v>
      </c>
      <c r="S4">
        <v>556.17433700000004</v>
      </c>
    </row>
    <row r="5" spans="1:19" x14ac:dyDescent="0.25">
      <c r="A5" s="26"/>
      <c r="B5" s="24"/>
      <c r="C5" s="26"/>
      <c r="D5" s="4" t="s">
        <v>24</v>
      </c>
      <c r="E5" s="5">
        <v>47175</v>
      </c>
      <c r="F5" s="5">
        <v>41653</v>
      </c>
      <c r="G5" s="5">
        <v>43647</v>
      </c>
      <c r="H5" s="5">
        <v>57135</v>
      </c>
      <c r="I5" s="5">
        <v>66257.7</v>
      </c>
    </row>
    <row r="6" spans="1:19" x14ac:dyDescent="0.25">
      <c r="A6" s="25" t="s">
        <v>9</v>
      </c>
      <c r="B6" s="23" t="s">
        <v>11</v>
      </c>
      <c r="C6" s="25" t="s">
        <v>20</v>
      </c>
      <c r="D6" s="4" t="s">
        <v>23</v>
      </c>
      <c r="E6" s="5">
        <v>2149.3610000000003</v>
      </c>
      <c r="F6" s="5">
        <v>2697.288</v>
      </c>
      <c r="G6" s="5">
        <v>2149.09</v>
      </c>
      <c r="H6" s="5">
        <v>1708.817</v>
      </c>
      <c r="I6" s="5">
        <v>2152.806</v>
      </c>
    </row>
    <row r="7" spans="1:19" x14ac:dyDescent="0.25">
      <c r="A7" s="26"/>
      <c r="B7" s="24"/>
      <c r="C7" s="26"/>
      <c r="D7" s="4" t="s">
        <v>24</v>
      </c>
      <c r="E7" s="5">
        <v>2587.375</v>
      </c>
      <c r="F7" s="5">
        <v>3138.7440000000001</v>
      </c>
      <c r="G7" s="5">
        <v>2552.7600000000002</v>
      </c>
      <c r="H7" s="5">
        <v>1932.617</v>
      </c>
      <c r="I7" s="5">
        <v>2479.1930000000002</v>
      </c>
    </row>
    <row r="8" spans="1:19" x14ac:dyDescent="0.25">
      <c r="A8" s="25" t="s">
        <v>5</v>
      </c>
      <c r="B8" s="23" t="s">
        <v>11</v>
      </c>
      <c r="C8" s="25" t="s">
        <v>16</v>
      </c>
      <c r="D8" s="4" t="s">
        <v>23</v>
      </c>
      <c r="E8" s="5">
        <v>38780.063999999998</v>
      </c>
      <c r="F8" s="5">
        <v>35092.077999999994</v>
      </c>
      <c r="G8" s="5">
        <v>35369.120000000003</v>
      </c>
      <c r="H8" s="5">
        <v>32375.513999999999</v>
      </c>
      <c r="I8" s="5">
        <v>32436.858</v>
      </c>
    </row>
    <row r="9" spans="1:19" x14ac:dyDescent="0.25">
      <c r="A9" s="26"/>
      <c r="B9" s="24"/>
      <c r="C9" s="26"/>
      <c r="D9" s="4" t="s">
        <v>24</v>
      </c>
      <c r="E9" s="5">
        <v>30563.237999999998</v>
      </c>
      <c r="F9" s="5">
        <v>28886.476999999999</v>
      </c>
      <c r="G9" s="5">
        <v>29744.47</v>
      </c>
      <c r="H9" s="5">
        <v>28549.056</v>
      </c>
      <c r="I9" s="5">
        <v>29229.879000000001</v>
      </c>
    </row>
    <row r="10" spans="1:19" x14ac:dyDescent="0.25">
      <c r="A10" s="25" t="s">
        <v>332</v>
      </c>
      <c r="B10" s="23" t="s">
        <v>11</v>
      </c>
      <c r="C10" s="25" t="s">
        <v>15</v>
      </c>
      <c r="D10" s="4" t="s">
        <v>23</v>
      </c>
      <c r="E10" s="5">
        <v>98785</v>
      </c>
      <c r="F10" s="5">
        <v>91070</v>
      </c>
      <c r="G10" s="5">
        <v>90919.61</v>
      </c>
      <c r="H10" s="5">
        <v>92579</v>
      </c>
      <c r="I10" s="5">
        <v>81668</v>
      </c>
    </row>
    <row r="11" spans="1:19" x14ac:dyDescent="0.25">
      <c r="A11" s="26"/>
      <c r="B11" s="24"/>
      <c r="C11" s="26"/>
      <c r="D11" s="4" t="s">
        <v>24</v>
      </c>
      <c r="E11" s="5">
        <v>90586</v>
      </c>
      <c r="F11" s="5">
        <v>81345</v>
      </c>
      <c r="G11" s="5">
        <v>79916</v>
      </c>
      <c r="H11" s="5">
        <v>82584</v>
      </c>
      <c r="I11" s="5">
        <v>75552</v>
      </c>
    </row>
    <row r="12" spans="1:19" x14ac:dyDescent="0.25">
      <c r="A12" s="25" t="s">
        <v>10</v>
      </c>
      <c r="B12" s="23" t="s">
        <v>11</v>
      </c>
      <c r="C12" s="25" t="s">
        <v>21</v>
      </c>
      <c r="D12" s="4" t="s">
        <v>23</v>
      </c>
      <c r="E12" s="5">
        <v>50.781999999999989</v>
      </c>
      <c r="F12" s="5">
        <v>56.827999999999989</v>
      </c>
      <c r="G12" s="5">
        <v>41.55</v>
      </c>
      <c r="H12" s="5">
        <v>3.19</v>
      </c>
      <c r="I12" s="5">
        <v>142.31299999999999</v>
      </c>
    </row>
    <row r="13" spans="1:19" x14ac:dyDescent="0.25">
      <c r="A13" s="26"/>
      <c r="B13" s="24"/>
      <c r="C13" s="26"/>
      <c r="D13" s="4" t="s">
        <v>24</v>
      </c>
      <c r="E13" s="5">
        <v>52.335000000000008</v>
      </c>
      <c r="F13" s="5">
        <v>74.801999999999978</v>
      </c>
      <c r="G13" s="5">
        <v>43.73</v>
      </c>
      <c r="H13" s="5">
        <v>7.6</v>
      </c>
      <c r="I13" s="5">
        <v>179.15799999999999</v>
      </c>
    </row>
    <row r="14" spans="1:19" x14ac:dyDescent="0.25">
      <c r="A14" s="25" t="s">
        <v>7</v>
      </c>
      <c r="B14" s="23" t="s">
        <v>11</v>
      </c>
      <c r="C14" s="25" t="s">
        <v>18</v>
      </c>
      <c r="D14" s="4" t="s">
        <v>23</v>
      </c>
      <c r="E14" s="5">
        <v>2515.5810000000001</v>
      </c>
      <c r="F14" s="5">
        <v>1784.2199999999998</v>
      </c>
      <c r="G14" s="5">
        <v>1670.7</v>
      </c>
      <c r="H14" s="5">
        <v>1710.1279999999999</v>
      </c>
      <c r="I14" s="5">
        <v>1453.3320000000001</v>
      </c>
    </row>
    <row r="15" spans="1:19" x14ac:dyDescent="0.25">
      <c r="A15" s="26"/>
      <c r="B15" s="24"/>
      <c r="C15" s="26"/>
      <c r="D15" s="4" t="s">
        <v>24</v>
      </c>
      <c r="E15" s="5">
        <v>3318.0199999999995</v>
      </c>
      <c r="F15" s="5">
        <v>2162.4940000000001</v>
      </c>
      <c r="G15" s="5">
        <v>1900.54</v>
      </c>
      <c r="H15" s="5">
        <v>1914.9849999999999</v>
      </c>
      <c r="I15" s="5">
        <v>1620.4390000000001</v>
      </c>
    </row>
    <row r="16" spans="1:19" x14ac:dyDescent="0.25">
      <c r="A16" s="25" t="s">
        <v>4</v>
      </c>
      <c r="B16" s="23" t="s">
        <v>11</v>
      </c>
      <c r="C16" s="25" t="s">
        <v>14</v>
      </c>
      <c r="D16" s="4" t="s">
        <v>23</v>
      </c>
      <c r="E16" s="5">
        <v>27257.607000000004</v>
      </c>
      <c r="F16" s="5">
        <v>29253.623999999996</v>
      </c>
      <c r="G16" s="5">
        <v>29001.72</v>
      </c>
      <c r="H16" s="5">
        <v>30339.973000000002</v>
      </c>
      <c r="I16" s="5">
        <v>31817.342000000001</v>
      </c>
    </row>
    <row r="17" spans="1:13" x14ac:dyDescent="0.25">
      <c r="A17" s="26"/>
      <c r="B17" s="24"/>
      <c r="C17" s="26"/>
      <c r="D17" s="4" t="s">
        <v>24</v>
      </c>
      <c r="E17" s="5">
        <v>24295.945999999996</v>
      </c>
      <c r="F17" s="5">
        <v>25981.777999999998</v>
      </c>
      <c r="G17" s="5">
        <v>25845.33</v>
      </c>
      <c r="H17" s="5">
        <v>26296.821</v>
      </c>
      <c r="I17" s="5">
        <v>27841.294999999998</v>
      </c>
    </row>
    <row r="18" spans="1:13" x14ac:dyDescent="0.25">
      <c r="A18" s="25" t="s">
        <v>3</v>
      </c>
      <c r="B18" s="23" t="s">
        <v>11</v>
      </c>
      <c r="C18" s="25" t="s">
        <v>13</v>
      </c>
      <c r="D18" s="4" t="s">
        <v>23</v>
      </c>
      <c r="E18" s="5">
        <v>28770.679000000004</v>
      </c>
      <c r="F18" s="5">
        <v>28582.190999999999</v>
      </c>
      <c r="G18" s="5">
        <v>30307.66</v>
      </c>
      <c r="H18" s="5">
        <v>29388.362000000001</v>
      </c>
      <c r="I18" s="5">
        <v>32750.634999999998</v>
      </c>
    </row>
    <row r="19" spans="1:13" x14ac:dyDescent="0.25">
      <c r="A19" s="26"/>
      <c r="B19" s="24"/>
      <c r="C19" s="26"/>
      <c r="D19" s="4" t="s">
        <v>24</v>
      </c>
      <c r="E19" s="5">
        <v>24485.754999999997</v>
      </c>
      <c r="F19" s="5">
        <v>22942.895999999997</v>
      </c>
      <c r="G19" s="5">
        <v>23947.9</v>
      </c>
      <c r="H19" s="5">
        <v>23257.281999999999</v>
      </c>
      <c r="I19" s="5">
        <v>26762.906999999999</v>
      </c>
    </row>
    <row r="20" spans="1:13" x14ac:dyDescent="0.25">
      <c r="A20" s="25" t="s">
        <v>2</v>
      </c>
      <c r="B20" s="23" t="s">
        <v>11</v>
      </c>
      <c r="C20" s="25" t="s">
        <v>12</v>
      </c>
      <c r="D20" s="4" t="s">
        <v>23</v>
      </c>
      <c r="E20" s="5">
        <v>7157.1210000000001</v>
      </c>
      <c r="F20" s="5">
        <v>6753.0599999999986</v>
      </c>
      <c r="G20" s="5">
        <v>6701.95</v>
      </c>
      <c r="H20" s="5">
        <v>10545.31</v>
      </c>
      <c r="I20" s="5">
        <v>12293.241</v>
      </c>
    </row>
    <row r="21" spans="1:13" x14ac:dyDescent="0.25">
      <c r="A21" s="26"/>
      <c r="B21" s="24"/>
      <c r="C21" s="26"/>
      <c r="D21" s="4" t="s">
        <v>24</v>
      </c>
      <c r="E21" s="5">
        <v>6216.7420000000002</v>
      </c>
      <c r="F21" s="5">
        <v>6048.8729999999996</v>
      </c>
      <c r="G21" s="5">
        <v>5965.46</v>
      </c>
      <c r="H21" s="5">
        <v>9125.8629999999994</v>
      </c>
      <c r="I21" s="5">
        <v>10276.486999999999</v>
      </c>
    </row>
    <row r="22" spans="1:13" x14ac:dyDescent="0.25">
      <c r="A22" s="25" t="s">
        <v>8</v>
      </c>
      <c r="B22" s="23" t="s">
        <v>11</v>
      </c>
      <c r="C22" s="25" t="s">
        <v>19</v>
      </c>
      <c r="D22" s="4" t="s">
        <v>23</v>
      </c>
      <c r="E22" s="5">
        <v>7371.8279999999995</v>
      </c>
      <c r="F22" s="5">
        <v>7253.4460000000008</v>
      </c>
      <c r="G22" s="5">
        <v>7582.61</v>
      </c>
      <c r="H22" s="5">
        <v>7790.78</v>
      </c>
      <c r="I22" s="5">
        <v>6226.9080000000004</v>
      </c>
      <c r="M22" t="s">
        <v>376</v>
      </c>
    </row>
    <row r="23" spans="1:13" x14ac:dyDescent="0.25">
      <c r="A23" s="26"/>
      <c r="B23" s="24"/>
      <c r="C23" s="26"/>
      <c r="D23" s="4" t="s">
        <v>24</v>
      </c>
      <c r="E23" s="5">
        <v>8879.2029999999995</v>
      </c>
      <c r="F23" s="5">
        <v>8324.6920000000009</v>
      </c>
      <c r="G23" s="5">
        <v>8442.7000000000007</v>
      </c>
      <c r="H23" s="5">
        <v>8685.0069999999996</v>
      </c>
      <c r="I23" s="5">
        <v>6866.2759999999998</v>
      </c>
    </row>
    <row r="24" spans="1:13" ht="15" customHeight="1" x14ac:dyDescent="0.25">
      <c r="A24" s="27" t="s">
        <v>25</v>
      </c>
      <c r="B24" s="23" t="s">
        <v>11</v>
      </c>
      <c r="C24" s="25" t="s">
        <v>22</v>
      </c>
      <c r="D24" s="4" t="s">
        <v>23</v>
      </c>
      <c r="E24" s="5"/>
      <c r="F24" s="5">
        <v>11395.287</v>
      </c>
      <c r="G24" s="5">
        <v>11730.06</v>
      </c>
      <c r="H24" s="5">
        <v>10711.121999999999</v>
      </c>
      <c r="I24" s="5">
        <v>11873.675999999999</v>
      </c>
    </row>
    <row r="25" spans="1:13" x14ac:dyDescent="0.25">
      <c r="A25" s="28"/>
      <c r="B25" s="24"/>
      <c r="C25" s="26"/>
      <c r="D25" s="4" t="s">
        <v>24</v>
      </c>
      <c r="E25" s="5"/>
      <c r="F25" s="5">
        <v>11971.761000000002</v>
      </c>
      <c r="G25" s="5">
        <v>11762.02</v>
      </c>
      <c r="H25" s="5">
        <v>10950.341</v>
      </c>
      <c r="I25" s="5">
        <v>12511.547</v>
      </c>
    </row>
    <row r="26" spans="1:13" x14ac:dyDescent="0.25">
      <c r="A26" s="27" t="s">
        <v>333</v>
      </c>
      <c r="B26" s="23" t="s">
        <v>11</v>
      </c>
      <c r="C26" s="25" t="s">
        <v>334</v>
      </c>
      <c r="D26" s="4" t="s">
        <v>23</v>
      </c>
      <c r="E26" s="5"/>
      <c r="F26" s="5"/>
      <c r="G26" s="5"/>
      <c r="H26" s="5"/>
      <c r="I26" s="5">
        <v>1720.3489999999999</v>
      </c>
    </row>
    <row r="27" spans="1:13" x14ac:dyDescent="0.25">
      <c r="A27" s="28"/>
      <c r="B27" s="24"/>
      <c r="C27" s="26"/>
      <c r="D27" s="4" t="s">
        <v>24</v>
      </c>
      <c r="E27" s="5"/>
      <c r="F27" s="5"/>
      <c r="G27" s="5"/>
      <c r="H27" s="5"/>
      <c r="I27" s="5">
        <v>1631.4780000000001</v>
      </c>
    </row>
    <row r="28" spans="1:13" x14ac:dyDescent="0.25">
      <c r="A28" s="27" t="s">
        <v>335</v>
      </c>
      <c r="B28" s="23" t="s">
        <v>11</v>
      </c>
      <c r="C28" s="25" t="s">
        <v>336</v>
      </c>
      <c r="D28" s="4" t="s">
        <v>23</v>
      </c>
      <c r="E28" s="5"/>
      <c r="F28" s="5"/>
      <c r="G28" s="5"/>
      <c r="H28" s="5"/>
      <c r="I28" s="5">
        <v>2023.152</v>
      </c>
    </row>
    <row r="29" spans="1:13" x14ac:dyDescent="0.25">
      <c r="A29" s="28"/>
      <c r="B29" s="24"/>
      <c r="C29" s="26"/>
      <c r="D29" s="4" t="s">
        <v>24</v>
      </c>
      <c r="E29" s="5"/>
      <c r="F29" s="5"/>
      <c r="G29" s="5"/>
      <c r="H29" s="5"/>
      <c r="I29" s="5">
        <v>2075.5659999999998</v>
      </c>
    </row>
    <row r="30" spans="1:13" x14ac:dyDescent="0.25">
      <c r="D30" s="2" t="s">
        <v>26</v>
      </c>
      <c r="E30" s="3">
        <f>SUM(E4:E29)</f>
        <v>513755.63700000005</v>
      </c>
      <c r="F30" s="3">
        <f t="shared" ref="F30:I30" si="0">SUM(F4:F29)</f>
        <v>497945.53899999999</v>
      </c>
      <c r="G30" s="3">
        <f t="shared" si="0"/>
        <v>504734.98</v>
      </c>
      <c r="H30" s="3">
        <f t="shared" si="0"/>
        <v>533334.76800000004</v>
      </c>
      <c r="I30" s="3">
        <f t="shared" si="0"/>
        <v>556174.33700000006</v>
      </c>
      <c r="J30" s="9" t="s">
        <v>122</v>
      </c>
    </row>
    <row r="31" spans="1:13" x14ac:dyDescent="0.25">
      <c r="E31" s="13">
        <f>E30/1000</f>
        <v>513.75563700000009</v>
      </c>
      <c r="F31" s="13">
        <f t="shared" ref="F31:I31" si="1">F30/1000</f>
        <v>497.945539</v>
      </c>
      <c r="G31" s="13">
        <f t="shared" si="1"/>
        <v>504.73498000000001</v>
      </c>
      <c r="H31" s="13">
        <f t="shared" si="1"/>
        <v>533.33476800000005</v>
      </c>
      <c r="I31" s="13">
        <f t="shared" si="1"/>
        <v>556.17433700000004</v>
      </c>
      <c r="J31" t="s">
        <v>329</v>
      </c>
    </row>
    <row r="32" spans="1:13" x14ac:dyDescent="0.25">
      <c r="B32" s="11" t="s">
        <v>318</v>
      </c>
      <c r="C32" s="12">
        <f>COUNTA(C4:C29)</f>
        <v>13</v>
      </c>
      <c r="E32" s="13">
        <f>E30/1000000</f>
        <v>0.51375563700000004</v>
      </c>
      <c r="F32" s="13">
        <f t="shared" ref="F32:I32" si="2">F30/1000000</f>
        <v>0.49794553899999999</v>
      </c>
      <c r="G32" s="13">
        <f t="shared" si="2"/>
        <v>0.50473497999999994</v>
      </c>
      <c r="H32" s="13">
        <f t="shared" si="2"/>
        <v>0.53333476800000001</v>
      </c>
      <c r="I32" s="13">
        <f t="shared" si="2"/>
        <v>0.55617433700000007</v>
      </c>
      <c r="J32" t="s">
        <v>330</v>
      </c>
    </row>
  </sheetData>
  <sortState xmlns:xlrd2="http://schemas.microsoft.com/office/spreadsheetml/2017/richdata2" ref="A4:G25">
    <sortCondition ref="C4:C25"/>
    <sortCondition ref="D4:D25"/>
  </sortState>
  <mergeCells count="39">
    <mergeCell ref="A26:A27"/>
    <mergeCell ref="A28:A29"/>
    <mergeCell ref="B26:B27"/>
    <mergeCell ref="B28:B29"/>
    <mergeCell ref="C26:C27"/>
    <mergeCell ref="C28:C29"/>
    <mergeCell ref="A10:A11"/>
    <mergeCell ref="A8:A9"/>
    <mergeCell ref="A6:A7"/>
    <mergeCell ref="A4:A5"/>
    <mergeCell ref="A22:A23"/>
    <mergeCell ref="A20:A21"/>
    <mergeCell ref="A18:A19"/>
    <mergeCell ref="A16:A17"/>
    <mergeCell ref="A14:A15"/>
    <mergeCell ref="A12:A13"/>
    <mergeCell ref="B14:B15"/>
    <mergeCell ref="B12:B13"/>
    <mergeCell ref="A24:A25"/>
    <mergeCell ref="C24:C25"/>
    <mergeCell ref="C22:C23"/>
    <mergeCell ref="C20:C21"/>
    <mergeCell ref="C18:C19"/>
    <mergeCell ref="C16:C17"/>
    <mergeCell ref="C14:C15"/>
    <mergeCell ref="C12:C13"/>
    <mergeCell ref="B24:B25"/>
    <mergeCell ref="B22:B23"/>
    <mergeCell ref="B20:B21"/>
    <mergeCell ref="B18:B19"/>
    <mergeCell ref="B16:B17"/>
    <mergeCell ref="B10:B11"/>
    <mergeCell ref="B8:B9"/>
    <mergeCell ref="B6:B7"/>
    <mergeCell ref="C4:C5"/>
    <mergeCell ref="B4:B5"/>
    <mergeCell ref="C10:C11"/>
    <mergeCell ref="C8:C9"/>
    <mergeCell ref="C6:C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2"/>
  <sheetViews>
    <sheetView workbookViewId="0">
      <selection activeCell="S23" sqref="S23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9.42578125" bestFit="1" customWidth="1"/>
    <col min="5" max="9" width="10.5703125" bestFit="1" customWidth="1"/>
  </cols>
  <sheetData>
    <row r="1" spans="1:18" ht="18.75" x14ac:dyDescent="0.3">
      <c r="A1" s="6" t="s">
        <v>29</v>
      </c>
    </row>
    <row r="3" spans="1:18" s="1" customFormat="1" x14ac:dyDescent="0.25">
      <c r="A3" s="1" t="s">
        <v>0</v>
      </c>
      <c r="B3" s="1" t="s">
        <v>1</v>
      </c>
      <c r="C3" s="1" t="s">
        <v>27</v>
      </c>
      <c r="E3" s="1">
        <v>2017</v>
      </c>
      <c r="F3" s="1">
        <v>2018</v>
      </c>
      <c r="G3" s="1">
        <v>2019</v>
      </c>
      <c r="H3" s="1">
        <v>2020</v>
      </c>
      <c r="I3" s="1">
        <v>2021</v>
      </c>
      <c r="M3" s="14" t="s">
        <v>374</v>
      </c>
      <c r="N3" s="14">
        <v>2017</v>
      </c>
      <c r="O3" s="14">
        <v>2018</v>
      </c>
      <c r="P3" s="14">
        <v>2019</v>
      </c>
      <c r="Q3" s="14">
        <v>2020</v>
      </c>
      <c r="R3" s="14">
        <v>2021</v>
      </c>
    </row>
    <row r="4" spans="1:18" x14ac:dyDescent="0.25">
      <c r="A4" s="30" t="s">
        <v>63</v>
      </c>
      <c r="B4" s="29" t="s">
        <v>85</v>
      </c>
      <c r="C4" s="30" t="s">
        <v>117</v>
      </c>
      <c r="D4" s="4" t="s">
        <v>23</v>
      </c>
      <c r="E4" s="5">
        <v>28927.72</v>
      </c>
      <c r="F4" s="5">
        <v>27976.35</v>
      </c>
      <c r="G4" s="5">
        <v>27415.9</v>
      </c>
      <c r="H4" s="5">
        <v>24813.634999999998</v>
      </c>
      <c r="I4" s="5">
        <v>26954.819</v>
      </c>
      <c r="M4" t="s">
        <v>329</v>
      </c>
      <c r="N4">
        <v>1516.3342149999999</v>
      </c>
      <c r="O4">
        <v>1631.0257859999997</v>
      </c>
      <c r="P4">
        <v>1657.6818600000001</v>
      </c>
      <c r="Q4">
        <v>1331.0995640000001</v>
      </c>
      <c r="R4">
        <v>1675.2230590000004</v>
      </c>
    </row>
    <row r="5" spans="1:18" x14ac:dyDescent="0.25">
      <c r="A5" s="30"/>
      <c r="B5" s="29"/>
      <c r="C5" s="30"/>
      <c r="D5" s="4" t="s">
        <v>24</v>
      </c>
      <c r="E5" s="5">
        <v>11904.703</v>
      </c>
      <c r="F5" s="5">
        <v>12837.13</v>
      </c>
      <c r="G5" s="5">
        <v>12370.47</v>
      </c>
      <c r="H5" s="5">
        <v>11464.724</v>
      </c>
      <c r="I5" s="5">
        <v>12217.495000000001</v>
      </c>
    </row>
    <row r="6" spans="1:18" x14ac:dyDescent="0.25">
      <c r="A6" s="30" t="s">
        <v>45</v>
      </c>
      <c r="B6" s="29" t="s">
        <v>70</v>
      </c>
      <c r="C6" s="30" t="s">
        <v>99</v>
      </c>
      <c r="D6" s="4" t="s">
        <v>23</v>
      </c>
      <c r="E6" s="5">
        <v>65097</v>
      </c>
      <c r="F6" s="8">
        <v>60249</v>
      </c>
      <c r="G6" s="5">
        <v>62305</v>
      </c>
      <c r="H6" s="5">
        <v>49529</v>
      </c>
      <c r="I6" s="5">
        <v>47304</v>
      </c>
    </row>
    <row r="7" spans="1:18" x14ac:dyDescent="0.25">
      <c r="A7" s="30"/>
      <c r="B7" s="29"/>
      <c r="C7" s="30"/>
      <c r="D7" s="4" t="s">
        <v>24</v>
      </c>
      <c r="E7" s="5">
        <v>17430</v>
      </c>
      <c r="F7" s="5">
        <v>18983</v>
      </c>
      <c r="G7" s="5">
        <v>16897</v>
      </c>
      <c r="H7" s="5">
        <v>14842</v>
      </c>
      <c r="I7" s="5">
        <v>13830</v>
      </c>
    </row>
    <row r="8" spans="1:18" x14ac:dyDescent="0.25">
      <c r="A8" s="30" t="s">
        <v>43</v>
      </c>
      <c r="B8" s="29" t="s">
        <v>68</v>
      </c>
      <c r="C8" s="30" t="s">
        <v>97</v>
      </c>
      <c r="D8" s="4" t="s">
        <v>23</v>
      </c>
      <c r="E8" s="5">
        <v>36239</v>
      </c>
      <c r="F8" s="5">
        <v>36917</v>
      </c>
      <c r="G8" s="5">
        <v>36440</v>
      </c>
      <c r="H8" s="5">
        <v>35939</v>
      </c>
      <c r="I8" s="5">
        <v>38657</v>
      </c>
    </row>
    <row r="9" spans="1:18" x14ac:dyDescent="0.25">
      <c r="A9" s="30"/>
      <c r="B9" s="29"/>
      <c r="C9" s="30"/>
      <c r="D9" s="4" t="s">
        <v>24</v>
      </c>
      <c r="E9" s="5">
        <v>15023</v>
      </c>
      <c r="F9" s="5">
        <v>16178</v>
      </c>
      <c r="G9" s="5">
        <v>15215</v>
      </c>
      <c r="H9" s="5">
        <v>16719</v>
      </c>
      <c r="I9" s="5">
        <v>19483</v>
      </c>
    </row>
    <row r="10" spans="1:18" x14ac:dyDescent="0.25">
      <c r="A10" s="30" t="s">
        <v>64</v>
      </c>
      <c r="B10" s="29" t="s">
        <v>337</v>
      </c>
      <c r="C10" s="30" t="s">
        <v>118</v>
      </c>
      <c r="D10" s="4" t="s">
        <v>23</v>
      </c>
      <c r="E10" s="5">
        <v>40626.573000000004</v>
      </c>
      <c r="F10" s="5">
        <v>53761.66</v>
      </c>
      <c r="G10" s="5">
        <v>48693.71</v>
      </c>
      <c r="H10" s="5"/>
      <c r="I10" s="5">
        <v>47954.97</v>
      </c>
    </row>
    <row r="11" spans="1:18" x14ac:dyDescent="0.25">
      <c r="A11" s="30"/>
      <c r="B11" s="29"/>
      <c r="C11" s="30"/>
      <c r="D11" s="4" t="s">
        <v>24</v>
      </c>
      <c r="E11" s="5">
        <v>26501.542000000001</v>
      </c>
      <c r="F11" s="5">
        <v>33301.919999999998</v>
      </c>
      <c r="G11" s="5">
        <v>31321.14</v>
      </c>
      <c r="H11" s="5"/>
      <c r="I11" s="5">
        <v>28164.03</v>
      </c>
    </row>
    <row r="12" spans="1:18" x14ac:dyDescent="0.25">
      <c r="A12" s="31" t="s">
        <v>54</v>
      </c>
      <c r="B12" s="29" t="s">
        <v>76</v>
      </c>
      <c r="C12" s="30" t="s">
        <v>108</v>
      </c>
      <c r="D12" s="4" t="s">
        <v>23</v>
      </c>
      <c r="E12" s="5">
        <v>6000.5470000000005</v>
      </c>
      <c r="F12" s="5">
        <v>5257.35</v>
      </c>
      <c r="G12" s="5">
        <v>7231.46</v>
      </c>
      <c r="H12" s="5"/>
      <c r="I12" s="5">
        <v>4668.3500000000004</v>
      </c>
    </row>
    <row r="13" spans="1:18" x14ac:dyDescent="0.25">
      <c r="A13" s="31"/>
      <c r="B13" s="29"/>
      <c r="C13" s="30"/>
      <c r="D13" s="4" t="s">
        <v>24</v>
      </c>
      <c r="E13" s="5">
        <v>3178.848</v>
      </c>
      <c r="F13" s="5">
        <v>2036.9040000000002</v>
      </c>
      <c r="G13" s="5">
        <v>2919.74</v>
      </c>
      <c r="H13" s="5"/>
      <c r="I13" s="5">
        <v>1726.65</v>
      </c>
    </row>
    <row r="14" spans="1:18" x14ac:dyDescent="0.25">
      <c r="A14" s="30" t="s">
        <v>50</v>
      </c>
      <c r="B14" s="29" t="s">
        <v>74</v>
      </c>
      <c r="C14" s="30" t="s">
        <v>104</v>
      </c>
      <c r="D14" s="4" t="s">
        <v>23</v>
      </c>
      <c r="E14" s="5">
        <v>37005.760000000002</v>
      </c>
      <c r="F14" s="5">
        <v>37633.24</v>
      </c>
      <c r="G14" s="5">
        <v>37090.879999999997</v>
      </c>
      <c r="H14" s="5">
        <v>35123.455999999998</v>
      </c>
      <c r="I14" s="5">
        <v>30883.847000000002</v>
      </c>
    </row>
    <row r="15" spans="1:18" x14ac:dyDescent="0.25">
      <c r="A15" s="30"/>
      <c r="B15" s="29"/>
      <c r="C15" s="30"/>
      <c r="D15" s="4" t="s">
        <v>24</v>
      </c>
      <c r="E15" s="5">
        <v>19492.754000000001</v>
      </c>
      <c r="F15" s="5">
        <v>20127.48</v>
      </c>
      <c r="G15" s="5">
        <v>19547.240000000002</v>
      </c>
      <c r="H15" s="5">
        <v>17641.018</v>
      </c>
      <c r="I15" s="5">
        <v>16876.05</v>
      </c>
    </row>
    <row r="16" spans="1:18" x14ac:dyDescent="0.25">
      <c r="A16" s="30" t="s">
        <v>59</v>
      </c>
      <c r="B16" s="29" t="s">
        <v>81</v>
      </c>
      <c r="C16" s="30" t="s">
        <v>113</v>
      </c>
      <c r="D16" s="4" t="s">
        <v>23</v>
      </c>
      <c r="E16" s="5">
        <v>38773</v>
      </c>
      <c r="F16" s="5">
        <v>37239</v>
      </c>
      <c r="G16" s="5">
        <v>38748</v>
      </c>
      <c r="H16" s="5">
        <v>37310</v>
      </c>
      <c r="I16" s="5">
        <v>37102</v>
      </c>
    </row>
    <row r="17" spans="1:9" x14ac:dyDescent="0.25">
      <c r="A17" s="30"/>
      <c r="B17" s="29"/>
      <c r="C17" s="30"/>
      <c r="D17" s="4" t="s">
        <v>24</v>
      </c>
      <c r="E17" s="5">
        <v>16089</v>
      </c>
      <c r="F17" s="5">
        <v>14299</v>
      </c>
      <c r="G17" s="5">
        <v>14078</v>
      </c>
      <c r="H17" s="5">
        <v>14118</v>
      </c>
      <c r="I17" s="5">
        <v>14363</v>
      </c>
    </row>
    <row r="18" spans="1:9" x14ac:dyDescent="0.25">
      <c r="A18" s="30" t="s">
        <v>32</v>
      </c>
      <c r="B18" s="29" t="s">
        <v>34</v>
      </c>
      <c r="C18" s="30" t="s">
        <v>90</v>
      </c>
      <c r="D18" s="4" t="s">
        <v>23</v>
      </c>
      <c r="E18" s="5">
        <v>46842</v>
      </c>
      <c r="F18" s="5">
        <v>47925</v>
      </c>
      <c r="G18" s="5">
        <v>31457</v>
      </c>
      <c r="H18" s="5">
        <v>13781.8</v>
      </c>
      <c r="I18" s="5">
        <v>78065.100000000006</v>
      </c>
    </row>
    <row r="19" spans="1:9" x14ac:dyDescent="0.25">
      <c r="A19" s="30"/>
      <c r="B19" s="29"/>
      <c r="C19" s="30"/>
      <c r="D19" s="4" t="s">
        <v>24</v>
      </c>
      <c r="E19" s="5">
        <v>30836</v>
      </c>
      <c r="F19" s="5">
        <v>30362</v>
      </c>
      <c r="G19" s="5">
        <v>20201</v>
      </c>
      <c r="H19" s="5">
        <v>9817.4</v>
      </c>
      <c r="I19" s="5">
        <v>57126.1</v>
      </c>
    </row>
    <row r="20" spans="1:9" x14ac:dyDescent="0.25">
      <c r="A20" s="30" t="s">
        <v>61</v>
      </c>
      <c r="B20" s="29" t="s">
        <v>83</v>
      </c>
      <c r="C20" s="30" t="s">
        <v>115</v>
      </c>
      <c r="D20" s="4" t="s">
        <v>23</v>
      </c>
      <c r="E20" s="5">
        <v>12723</v>
      </c>
      <c r="F20" s="5">
        <v>13392</v>
      </c>
      <c r="G20" s="5">
        <v>14809.25</v>
      </c>
      <c r="H20" s="5">
        <v>16477</v>
      </c>
      <c r="I20" s="5">
        <v>18190.599999999999</v>
      </c>
    </row>
    <row r="21" spans="1:9" x14ac:dyDescent="0.25">
      <c r="A21" s="30"/>
      <c r="B21" s="29"/>
      <c r="C21" s="30"/>
      <c r="D21" s="4" t="s">
        <v>24</v>
      </c>
      <c r="E21" s="5">
        <v>4923</v>
      </c>
      <c r="F21" s="5">
        <v>5207</v>
      </c>
      <c r="G21" s="5">
        <v>6312.64</v>
      </c>
      <c r="H21" s="5">
        <v>5980</v>
      </c>
      <c r="I21" s="5">
        <v>7701.3</v>
      </c>
    </row>
    <row r="22" spans="1:9" x14ac:dyDescent="0.25">
      <c r="A22" s="30" t="s">
        <v>58</v>
      </c>
      <c r="B22" s="29" t="s">
        <v>80</v>
      </c>
      <c r="C22" s="30" t="s">
        <v>112</v>
      </c>
      <c r="D22" s="4" t="s">
        <v>23</v>
      </c>
      <c r="E22" s="5">
        <v>48192.740000000005</v>
      </c>
      <c r="F22" s="5">
        <v>47442</v>
      </c>
      <c r="G22" s="5">
        <v>47187</v>
      </c>
      <c r="H22" s="5">
        <v>41812</v>
      </c>
      <c r="I22" s="5">
        <v>43617</v>
      </c>
    </row>
    <row r="23" spans="1:9" x14ac:dyDescent="0.25">
      <c r="A23" s="30"/>
      <c r="B23" s="29"/>
      <c r="C23" s="30"/>
      <c r="D23" s="4" t="s">
        <v>24</v>
      </c>
      <c r="E23" s="5">
        <v>16804.260000000002</v>
      </c>
      <c r="F23" s="5">
        <v>18133</v>
      </c>
      <c r="G23" s="5">
        <v>18183</v>
      </c>
      <c r="H23" s="5">
        <v>17407</v>
      </c>
      <c r="I23" s="5">
        <v>17857</v>
      </c>
    </row>
    <row r="24" spans="1:9" x14ac:dyDescent="0.25">
      <c r="A24" s="30" t="s">
        <v>49</v>
      </c>
      <c r="B24" s="29" t="s">
        <v>73</v>
      </c>
      <c r="C24" s="30" t="s">
        <v>103</v>
      </c>
      <c r="D24" s="4" t="s">
        <v>23</v>
      </c>
      <c r="E24" s="5">
        <v>46200</v>
      </c>
      <c r="F24" s="5">
        <v>36957.1</v>
      </c>
      <c r="G24" s="5">
        <v>69160</v>
      </c>
      <c r="H24" s="5">
        <v>63035</v>
      </c>
      <c r="I24" s="5">
        <v>65432</v>
      </c>
    </row>
    <row r="25" spans="1:9" x14ac:dyDescent="0.25">
      <c r="A25" s="30"/>
      <c r="B25" s="29"/>
      <c r="C25" s="30"/>
      <c r="D25" s="4" t="s">
        <v>24</v>
      </c>
      <c r="E25" s="5">
        <v>19890</v>
      </c>
      <c r="F25" s="5">
        <v>18244</v>
      </c>
      <c r="G25" s="5">
        <v>33038</v>
      </c>
      <c r="H25" s="5">
        <v>31800</v>
      </c>
      <c r="I25" s="5">
        <v>30985</v>
      </c>
    </row>
    <row r="26" spans="1:9" x14ac:dyDescent="0.25">
      <c r="A26" s="30" t="s">
        <v>60</v>
      </c>
      <c r="B26" s="29" t="s">
        <v>82</v>
      </c>
      <c r="C26" s="30" t="s">
        <v>114</v>
      </c>
      <c r="D26" s="4" t="s">
        <v>23</v>
      </c>
      <c r="E26" s="5">
        <v>19431.058250000002</v>
      </c>
      <c r="F26" s="5">
        <v>24282.880000000001</v>
      </c>
      <c r="G26" s="5">
        <v>22490.21</v>
      </c>
      <c r="H26" s="5">
        <v>20041.594000000001</v>
      </c>
      <c r="I26" s="5">
        <v>27642.465</v>
      </c>
    </row>
    <row r="27" spans="1:9" x14ac:dyDescent="0.25">
      <c r="A27" s="30"/>
      <c r="B27" s="29"/>
      <c r="C27" s="30"/>
      <c r="D27" s="4" t="s">
        <v>24</v>
      </c>
      <c r="E27" s="5">
        <v>7982.1407500000005</v>
      </c>
      <c r="F27" s="5">
        <v>12566.75</v>
      </c>
      <c r="G27" s="5">
        <v>9515.7800000000007</v>
      </c>
      <c r="H27" s="5">
        <v>8716.0120000000006</v>
      </c>
      <c r="I27" s="5">
        <v>14603.885</v>
      </c>
    </row>
    <row r="28" spans="1:9" x14ac:dyDescent="0.25">
      <c r="A28" s="30" t="s">
        <v>44</v>
      </c>
      <c r="B28" s="29" t="s">
        <v>69</v>
      </c>
      <c r="C28" s="30" t="s">
        <v>98</v>
      </c>
      <c r="D28" s="4" t="s">
        <v>23</v>
      </c>
      <c r="E28" s="5">
        <v>41548</v>
      </c>
      <c r="F28" s="5">
        <v>36546</v>
      </c>
      <c r="G28" s="5">
        <v>38091.72</v>
      </c>
      <c r="H28" s="5">
        <v>37132</v>
      </c>
      <c r="I28" s="5">
        <v>39612</v>
      </c>
    </row>
    <row r="29" spans="1:9" x14ac:dyDescent="0.25">
      <c r="A29" s="30"/>
      <c r="B29" s="29"/>
      <c r="C29" s="30"/>
      <c r="D29" s="4" t="s">
        <v>24</v>
      </c>
      <c r="E29" s="5">
        <v>21122</v>
      </c>
      <c r="F29" s="5">
        <v>18662</v>
      </c>
      <c r="G29" s="5">
        <v>20115</v>
      </c>
      <c r="H29" s="5">
        <v>20793.800999999999</v>
      </c>
      <c r="I29" s="5">
        <v>22453</v>
      </c>
    </row>
    <row r="30" spans="1:9" x14ac:dyDescent="0.25">
      <c r="A30" s="30" t="s">
        <v>30</v>
      </c>
      <c r="B30" s="29" t="s">
        <v>33</v>
      </c>
      <c r="C30" s="30" t="s">
        <v>88</v>
      </c>
      <c r="D30" s="4" t="s">
        <v>23</v>
      </c>
      <c r="E30" s="5">
        <v>38531</v>
      </c>
      <c r="F30" s="5">
        <v>40982</v>
      </c>
      <c r="G30" s="5">
        <v>46324</v>
      </c>
      <c r="H30" s="5"/>
      <c r="I30" s="5">
        <v>31602.32</v>
      </c>
    </row>
    <row r="31" spans="1:9" x14ac:dyDescent="0.25">
      <c r="A31" s="30"/>
      <c r="B31" s="29"/>
      <c r="C31" s="30"/>
      <c r="D31" s="4" t="s">
        <v>24</v>
      </c>
      <c r="E31" s="5">
        <v>12459</v>
      </c>
      <c r="F31" s="5"/>
      <c r="G31" s="5"/>
      <c r="H31" s="5"/>
      <c r="I31" s="5">
        <v>9979.68</v>
      </c>
    </row>
    <row r="32" spans="1:9" x14ac:dyDescent="0.25">
      <c r="A32" s="30" t="s">
        <v>36</v>
      </c>
      <c r="B32" s="29" t="s">
        <v>38</v>
      </c>
      <c r="C32" s="30" t="s">
        <v>92</v>
      </c>
      <c r="D32" s="4" t="s">
        <v>23</v>
      </c>
      <c r="E32" s="5">
        <v>15297</v>
      </c>
      <c r="F32" s="5">
        <v>17458</v>
      </c>
      <c r="G32" s="5">
        <v>15430.64</v>
      </c>
      <c r="H32" s="5">
        <v>14035.556</v>
      </c>
      <c r="I32" s="5">
        <v>20010</v>
      </c>
    </row>
    <row r="33" spans="1:9" x14ac:dyDescent="0.25">
      <c r="A33" s="30"/>
      <c r="B33" s="29"/>
      <c r="C33" s="30"/>
      <c r="D33" s="4" t="s">
        <v>24</v>
      </c>
      <c r="E33" s="5">
        <v>4340</v>
      </c>
      <c r="F33" s="5">
        <v>4296</v>
      </c>
      <c r="G33" s="5">
        <v>4729</v>
      </c>
      <c r="H33" s="5">
        <v>4549</v>
      </c>
      <c r="I33" s="5">
        <v>6804</v>
      </c>
    </row>
    <row r="34" spans="1:9" x14ac:dyDescent="0.25">
      <c r="A34" s="30" t="s">
        <v>35</v>
      </c>
      <c r="B34" s="29" t="s">
        <v>37</v>
      </c>
      <c r="C34" s="30" t="s">
        <v>91</v>
      </c>
      <c r="D34" s="4" t="s">
        <v>23</v>
      </c>
      <c r="E34" s="5">
        <v>38311.402000000002</v>
      </c>
      <c r="F34" s="5">
        <v>46847.5</v>
      </c>
      <c r="G34" s="5">
        <v>50257.43</v>
      </c>
      <c r="H34" s="5">
        <v>30191.582999999999</v>
      </c>
      <c r="I34" s="5">
        <v>25154.669000000002</v>
      </c>
    </row>
    <row r="35" spans="1:9" x14ac:dyDescent="0.25">
      <c r="A35" s="30"/>
      <c r="B35" s="29"/>
      <c r="C35" s="30"/>
      <c r="D35" s="4" t="s">
        <v>24</v>
      </c>
      <c r="E35" s="5">
        <v>15264.377</v>
      </c>
      <c r="F35" s="5">
        <v>16113.000000000002</v>
      </c>
      <c r="G35" s="5">
        <v>18545.080000000002</v>
      </c>
      <c r="H35" s="5">
        <v>13439.745000000001</v>
      </c>
      <c r="I35" s="5">
        <v>14055.688</v>
      </c>
    </row>
    <row r="36" spans="1:9" x14ac:dyDescent="0.25">
      <c r="A36" s="30" t="s">
        <v>47</v>
      </c>
      <c r="B36" s="29" t="s">
        <v>71</v>
      </c>
      <c r="C36" s="30" t="s">
        <v>101</v>
      </c>
      <c r="D36" s="4" t="s">
        <v>23</v>
      </c>
      <c r="E36" s="5">
        <v>9482.4970000000012</v>
      </c>
      <c r="F36" s="5">
        <v>8825.8029999999999</v>
      </c>
      <c r="G36" s="5">
        <v>9339.4</v>
      </c>
      <c r="H36" s="5">
        <v>8529.3150000000005</v>
      </c>
      <c r="I36" s="5">
        <v>7934.8469999999998</v>
      </c>
    </row>
    <row r="37" spans="1:9" x14ac:dyDescent="0.25">
      <c r="A37" s="30"/>
      <c r="B37" s="29"/>
      <c r="C37" s="30"/>
      <c r="D37" s="4" t="s">
        <v>24</v>
      </c>
      <c r="E37" s="5">
        <v>2471.0929999999998</v>
      </c>
      <c r="F37" s="5">
        <v>2400.58</v>
      </c>
      <c r="G37" s="5">
        <v>2464.52</v>
      </c>
      <c r="H37" s="5">
        <v>2433.8589999999999</v>
      </c>
      <c r="I37" s="5">
        <v>2301.6439999999998</v>
      </c>
    </row>
    <row r="38" spans="1:9" x14ac:dyDescent="0.25">
      <c r="A38" s="30" t="s">
        <v>56</v>
      </c>
      <c r="B38" s="29" t="s">
        <v>79</v>
      </c>
      <c r="C38" s="30" t="s">
        <v>110</v>
      </c>
      <c r="D38" s="4" t="s">
        <v>23</v>
      </c>
      <c r="E38" s="5">
        <v>26516.288</v>
      </c>
      <c r="F38" s="5">
        <v>28974.54</v>
      </c>
      <c r="G38" s="5">
        <v>27690.46</v>
      </c>
      <c r="H38" s="5">
        <v>22433.85</v>
      </c>
      <c r="I38" s="5">
        <v>21433.831999999999</v>
      </c>
    </row>
    <row r="39" spans="1:9" x14ac:dyDescent="0.25">
      <c r="A39" s="30"/>
      <c r="B39" s="29"/>
      <c r="C39" s="30"/>
      <c r="D39" s="4" t="s">
        <v>24</v>
      </c>
      <c r="E39" s="5">
        <v>15049.280999999999</v>
      </c>
      <c r="F39" s="5">
        <v>16800.03</v>
      </c>
      <c r="G39" s="5">
        <v>16598.12</v>
      </c>
      <c r="H39" s="5">
        <v>13709.870999999999</v>
      </c>
      <c r="I39" s="5">
        <v>13430.911</v>
      </c>
    </row>
    <row r="40" spans="1:9" x14ac:dyDescent="0.25">
      <c r="A40" s="30" t="s">
        <v>53</v>
      </c>
      <c r="B40" s="29" t="s">
        <v>77</v>
      </c>
      <c r="C40" s="30" t="s">
        <v>107</v>
      </c>
      <c r="D40" s="4" t="s">
        <v>23</v>
      </c>
      <c r="E40" s="5">
        <v>47956.43499999999</v>
      </c>
      <c r="F40" s="5">
        <v>46362.19</v>
      </c>
      <c r="G40" s="5">
        <v>45664.79</v>
      </c>
      <c r="H40" s="5">
        <v>42507.625999999997</v>
      </c>
      <c r="I40" s="5">
        <v>47894.04</v>
      </c>
    </row>
    <row r="41" spans="1:9" x14ac:dyDescent="0.25">
      <c r="A41" s="30"/>
      <c r="B41" s="29"/>
      <c r="C41" s="30"/>
      <c r="D41" s="4" t="s">
        <v>24</v>
      </c>
      <c r="E41" s="5">
        <v>13697.427</v>
      </c>
      <c r="F41" s="5">
        <v>15287.27</v>
      </c>
      <c r="G41" s="5">
        <v>16504.66</v>
      </c>
      <c r="H41" s="5">
        <v>14555.633</v>
      </c>
      <c r="I41" s="5">
        <v>14897.203</v>
      </c>
    </row>
    <row r="42" spans="1:9" x14ac:dyDescent="0.25">
      <c r="A42" s="30" t="s">
        <v>65</v>
      </c>
      <c r="B42" s="29" t="s">
        <v>86</v>
      </c>
      <c r="C42" s="30" t="s">
        <v>119</v>
      </c>
      <c r="D42" s="4" t="s">
        <v>23</v>
      </c>
      <c r="E42" s="5">
        <v>31270.507999999998</v>
      </c>
      <c r="F42" s="5">
        <v>31301.942999999999</v>
      </c>
      <c r="G42" s="5">
        <v>32762.880000000001</v>
      </c>
      <c r="H42" s="5">
        <v>30398.477999999999</v>
      </c>
      <c r="I42" s="5">
        <v>36839.370000000003</v>
      </c>
    </row>
    <row r="43" spans="1:9" x14ac:dyDescent="0.25">
      <c r="A43" s="30"/>
      <c r="B43" s="29"/>
      <c r="C43" s="30"/>
      <c r="D43" s="4" t="s">
        <v>24</v>
      </c>
      <c r="E43" s="5">
        <v>15733.207</v>
      </c>
      <c r="F43" s="5">
        <v>15958.795999999998</v>
      </c>
      <c r="G43" s="5">
        <v>15386.54</v>
      </c>
      <c r="H43" s="5">
        <v>14355.4</v>
      </c>
      <c r="I43" s="5">
        <v>15152.306</v>
      </c>
    </row>
    <row r="44" spans="1:9" x14ac:dyDescent="0.25">
      <c r="A44" s="30" t="s">
        <v>46</v>
      </c>
      <c r="B44" s="29" t="s">
        <v>70</v>
      </c>
      <c r="C44" s="30" t="s">
        <v>100</v>
      </c>
      <c r="D44" s="4" t="s">
        <v>23</v>
      </c>
      <c r="E44" s="5">
        <v>11981.498</v>
      </c>
      <c r="F44" s="5">
        <v>10572.06</v>
      </c>
      <c r="G44" s="5">
        <v>7226.73</v>
      </c>
      <c r="H44" s="5">
        <v>5323.8959999999997</v>
      </c>
      <c r="I44" s="5">
        <v>8648.3610000000008</v>
      </c>
    </row>
    <row r="45" spans="1:9" x14ac:dyDescent="0.25">
      <c r="A45" s="30"/>
      <c r="B45" s="29"/>
      <c r="C45" s="30"/>
      <c r="D45" s="4" t="s">
        <v>24</v>
      </c>
      <c r="E45" s="5">
        <v>11304.232000000002</v>
      </c>
      <c r="F45" s="5">
        <v>9357.06</v>
      </c>
      <c r="G45" s="5">
        <v>6297.96</v>
      </c>
      <c r="H45" s="5">
        <v>4609.9459999999999</v>
      </c>
      <c r="I45" s="5">
        <v>7705.0410000000002</v>
      </c>
    </row>
    <row r="46" spans="1:9" x14ac:dyDescent="0.25">
      <c r="A46" s="30" t="s">
        <v>31</v>
      </c>
      <c r="B46" s="29" t="s">
        <v>331</v>
      </c>
      <c r="C46" s="30" t="s">
        <v>89</v>
      </c>
      <c r="D46" s="4" t="s">
        <v>23</v>
      </c>
      <c r="E46" s="5">
        <v>69654</v>
      </c>
      <c r="F46" s="5">
        <v>67617</v>
      </c>
      <c r="G46" s="5">
        <v>73645</v>
      </c>
      <c r="H46" s="5">
        <v>59162</v>
      </c>
      <c r="I46" s="5">
        <v>72237</v>
      </c>
    </row>
    <row r="47" spans="1:9" x14ac:dyDescent="0.25">
      <c r="A47" s="30"/>
      <c r="B47" s="29"/>
      <c r="C47" s="30"/>
      <c r="D47" s="4" t="s">
        <v>24</v>
      </c>
      <c r="E47" s="5">
        <v>34140</v>
      </c>
      <c r="F47" s="5">
        <v>32680</v>
      </c>
      <c r="G47" s="5">
        <v>36998</v>
      </c>
      <c r="H47" s="5">
        <v>31687</v>
      </c>
      <c r="I47" s="5">
        <v>38040</v>
      </c>
    </row>
    <row r="48" spans="1:9" x14ac:dyDescent="0.25">
      <c r="A48" s="32" t="s">
        <v>121</v>
      </c>
      <c r="B48" s="29" t="s">
        <v>87</v>
      </c>
      <c r="C48" s="30" t="s">
        <v>120</v>
      </c>
      <c r="D48" s="4" t="s">
        <v>23</v>
      </c>
      <c r="E48" s="5"/>
      <c r="F48" s="5">
        <v>48848.94</v>
      </c>
      <c r="G48" s="5">
        <v>50019.53</v>
      </c>
      <c r="H48" s="5">
        <v>40427.214</v>
      </c>
      <c r="I48" s="5">
        <v>43730.139000000003</v>
      </c>
    </row>
    <row r="49" spans="1:9" x14ac:dyDescent="0.25">
      <c r="A49" s="32"/>
      <c r="B49" s="29"/>
      <c r="C49" s="30"/>
      <c r="D49" s="4" t="s">
        <v>24</v>
      </c>
      <c r="E49" s="5"/>
      <c r="F49" s="5">
        <v>36665.129999999997</v>
      </c>
      <c r="G49" s="5">
        <v>34226.46</v>
      </c>
      <c r="H49" s="5">
        <v>23688.981</v>
      </c>
      <c r="I49" s="5">
        <v>25783.702000000001</v>
      </c>
    </row>
    <row r="50" spans="1:9" x14ac:dyDescent="0.25">
      <c r="A50" s="30" t="s">
        <v>62</v>
      </c>
      <c r="B50" s="29" t="s">
        <v>84</v>
      </c>
      <c r="C50" s="30" t="s">
        <v>116</v>
      </c>
      <c r="D50" s="4" t="s">
        <v>23</v>
      </c>
      <c r="E50" s="5">
        <v>39212</v>
      </c>
      <c r="F50" s="5">
        <v>37898</v>
      </c>
      <c r="G50" s="5">
        <v>41976</v>
      </c>
      <c r="H50" s="5">
        <v>39043</v>
      </c>
      <c r="I50" s="5">
        <v>42290</v>
      </c>
    </row>
    <row r="51" spans="1:9" x14ac:dyDescent="0.25">
      <c r="A51" s="30"/>
      <c r="B51" s="29"/>
      <c r="C51" s="30"/>
      <c r="D51" s="4" t="s">
        <v>24</v>
      </c>
      <c r="E51" s="5">
        <v>19607</v>
      </c>
      <c r="F51" s="5">
        <v>17968</v>
      </c>
      <c r="G51" s="5">
        <v>19191</v>
      </c>
      <c r="H51" s="5">
        <v>16933</v>
      </c>
      <c r="I51" s="5">
        <v>19057</v>
      </c>
    </row>
    <row r="52" spans="1:9" x14ac:dyDescent="0.25">
      <c r="A52" s="30" t="s">
        <v>52</v>
      </c>
      <c r="B52" s="29" t="s">
        <v>76</v>
      </c>
      <c r="C52" s="30" t="s">
        <v>106</v>
      </c>
      <c r="D52" s="4" t="s">
        <v>23</v>
      </c>
      <c r="E52" s="5">
        <v>39085.18</v>
      </c>
      <c r="F52" s="5">
        <v>38002.21</v>
      </c>
      <c r="G52" s="5">
        <v>35960</v>
      </c>
      <c r="H52" s="5">
        <v>33197</v>
      </c>
      <c r="I52" s="5">
        <v>30481</v>
      </c>
    </row>
    <row r="53" spans="1:9" x14ac:dyDescent="0.25">
      <c r="A53" s="30"/>
      <c r="B53" s="29"/>
      <c r="C53" s="30"/>
      <c r="D53" s="4" t="s">
        <v>24</v>
      </c>
      <c r="E53" s="5">
        <v>19496.179</v>
      </c>
      <c r="F53" s="5">
        <v>18423</v>
      </c>
      <c r="G53" s="5">
        <v>16252</v>
      </c>
      <c r="H53" s="5">
        <v>16290</v>
      </c>
      <c r="I53" s="5">
        <v>18100</v>
      </c>
    </row>
    <row r="54" spans="1:9" x14ac:dyDescent="0.25">
      <c r="A54" s="30" t="s">
        <v>42</v>
      </c>
      <c r="B54" s="29" t="s">
        <v>67</v>
      </c>
      <c r="C54" s="30" t="s">
        <v>96</v>
      </c>
      <c r="D54" s="4" t="s">
        <v>23</v>
      </c>
      <c r="E54" s="5">
        <v>67732</v>
      </c>
      <c r="F54" s="5">
        <v>71271</v>
      </c>
      <c r="G54" s="5">
        <v>66385</v>
      </c>
      <c r="H54" s="5">
        <v>60685</v>
      </c>
      <c r="I54" s="5">
        <v>73174</v>
      </c>
    </row>
    <row r="55" spans="1:9" x14ac:dyDescent="0.25">
      <c r="A55" s="30"/>
      <c r="B55" s="29"/>
      <c r="C55" s="30"/>
      <c r="D55" s="4" t="s">
        <v>24</v>
      </c>
      <c r="E55" s="5">
        <v>22085</v>
      </c>
      <c r="F55" s="5">
        <v>22650</v>
      </c>
      <c r="G55" s="5">
        <v>17398.560000000001</v>
      </c>
      <c r="H55" s="5">
        <v>17095</v>
      </c>
      <c r="I55" s="5">
        <v>23389.599999999999</v>
      </c>
    </row>
    <row r="56" spans="1:9" x14ac:dyDescent="0.25">
      <c r="A56" s="30" t="s">
        <v>39</v>
      </c>
      <c r="B56" s="29" t="s">
        <v>66</v>
      </c>
      <c r="C56" s="30" t="s">
        <v>93</v>
      </c>
      <c r="D56" s="4" t="s">
        <v>23</v>
      </c>
      <c r="E56" s="5">
        <v>12681.827999999998</v>
      </c>
      <c r="F56" s="5">
        <v>7972.7</v>
      </c>
      <c r="G56" s="5">
        <v>8396.76</v>
      </c>
      <c r="H56" s="5">
        <v>8599.1910000000007</v>
      </c>
      <c r="I56" s="5">
        <v>9987.59</v>
      </c>
    </row>
    <row r="57" spans="1:9" x14ac:dyDescent="0.25">
      <c r="A57" s="30"/>
      <c r="B57" s="29"/>
      <c r="C57" s="30"/>
      <c r="D57" s="4" t="s">
        <v>24</v>
      </c>
      <c r="E57" s="5">
        <v>7028.82</v>
      </c>
      <c r="F57" s="5">
        <v>4279.9900000000007</v>
      </c>
      <c r="G57" s="5">
        <v>4157.79</v>
      </c>
      <c r="H57" s="5">
        <v>3855.9079999999999</v>
      </c>
      <c r="I57" s="5">
        <v>5228.2960000000003</v>
      </c>
    </row>
    <row r="58" spans="1:9" x14ac:dyDescent="0.25">
      <c r="A58" s="30" t="s">
        <v>40</v>
      </c>
      <c r="B58" s="29" t="s">
        <v>66</v>
      </c>
      <c r="C58" s="30" t="s">
        <v>94</v>
      </c>
      <c r="D58" s="4" t="s">
        <v>23</v>
      </c>
      <c r="E58" s="5">
        <v>8759.9190000000017</v>
      </c>
      <c r="F58" s="5">
        <v>6670.88</v>
      </c>
      <c r="G58" s="5">
        <v>6678.2</v>
      </c>
      <c r="H58" s="5">
        <v>5266.4530000000004</v>
      </c>
      <c r="I58" s="5">
        <v>6168.3149999999996</v>
      </c>
    </row>
    <row r="59" spans="1:9" x14ac:dyDescent="0.25">
      <c r="A59" s="30"/>
      <c r="B59" s="29"/>
      <c r="C59" s="30"/>
      <c r="D59" s="4" t="s">
        <v>24</v>
      </c>
      <c r="E59" s="5">
        <v>3593.9110000000001</v>
      </c>
      <c r="F59" s="5">
        <v>2295.5700000000002</v>
      </c>
      <c r="G59" s="5">
        <v>2368.89</v>
      </c>
      <c r="H59" s="5">
        <v>2312.0140000000001</v>
      </c>
      <c r="I59" s="5">
        <v>2754.7379999999998</v>
      </c>
    </row>
    <row r="60" spans="1:9" x14ac:dyDescent="0.25">
      <c r="A60" s="30" t="s">
        <v>57</v>
      </c>
      <c r="B60" s="29" t="s">
        <v>79</v>
      </c>
      <c r="C60" s="30" t="s">
        <v>111</v>
      </c>
      <c r="D60" s="4" t="s">
        <v>23</v>
      </c>
      <c r="E60" s="5">
        <v>9019.23</v>
      </c>
      <c r="F60" s="5">
        <v>5658.915</v>
      </c>
      <c r="G60" s="5">
        <v>5240.0200000000004</v>
      </c>
      <c r="H60" s="5">
        <v>4104.9059999999999</v>
      </c>
      <c r="I60" s="5">
        <v>3767.5459999999998</v>
      </c>
    </row>
    <row r="61" spans="1:9" x14ac:dyDescent="0.25">
      <c r="A61" s="30"/>
      <c r="B61" s="29"/>
      <c r="C61" s="30"/>
      <c r="D61" s="4" t="s">
        <v>24</v>
      </c>
      <c r="E61" s="5">
        <v>6489.1750000000011</v>
      </c>
      <c r="F61" s="5">
        <v>2452.2250000000004</v>
      </c>
      <c r="G61" s="5">
        <v>2273.33</v>
      </c>
      <c r="H61" s="5">
        <v>1801.079</v>
      </c>
      <c r="I61" s="5">
        <v>1677.11</v>
      </c>
    </row>
    <row r="62" spans="1:9" x14ac:dyDescent="0.25">
      <c r="A62" s="30" t="s">
        <v>55</v>
      </c>
      <c r="B62" s="29" t="s">
        <v>78</v>
      </c>
      <c r="C62" s="30" t="s">
        <v>109</v>
      </c>
      <c r="D62" s="4" t="s">
        <v>23</v>
      </c>
      <c r="E62" s="5">
        <v>34794.75</v>
      </c>
      <c r="F62" s="5">
        <v>36884.33</v>
      </c>
      <c r="G62" s="5">
        <v>40201.199999999997</v>
      </c>
      <c r="H62" s="5">
        <v>32919.949999999997</v>
      </c>
      <c r="I62" s="5">
        <v>34266.53</v>
      </c>
    </row>
    <row r="63" spans="1:9" x14ac:dyDescent="0.25">
      <c r="A63" s="30"/>
      <c r="B63" s="29"/>
      <c r="C63" s="30"/>
      <c r="D63" s="4" t="s">
        <v>24</v>
      </c>
      <c r="E63" s="5">
        <v>10084.69</v>
      </c>
      <c r="F63" s="5">
        <v>11006.45</v>
      </c>
      <c r="G63" s="5">
        <v>12379.52</v>
      </c>
      <c r="H63" s="5">
        <v>11192.91</v>
      </c>
      <c r="I63" s="5">
        <v>11001.48</v>
      </c>
    </row>
    <row r="64" spans="1:9" x14ac:dyDescent="0.25">
      <c r="A64" s="30" t="s">
        <v>51</v>
      </c>
      <c r="B64" s="29" t="s">
        <v>75</v>
      </c>
      <c r="C64" s="30" t="s">
        <v>105</v>
      </c>
      <c r="D64" s="4" t="s">
        <v>23</v>
      </c>
      <c r="E64" s="5">
        <v>22565.942999999999</v>
      </c>
      <c r="F64" s="5">
        <v>24052</v>
      </c>
      <c r="G64" s="5">
        <v>25055.08</v>
      </c>
      <c r="H64" s="5">
        <v>23990.080000000002</v>
      </c>
      <c r="I64" s="5">
        <v>25455.32</v>
      </c>
    </row>
    <row r="65" spans="1:10" x14ac:dyDescent="0.25">
      <c r="A65" s="30"/>
      <c r="B65" s="29"/>
      <c r="C65" s="30"/>
      <c r="D65" s="4" t="s">
        <v>24</v>
      </c>
      <c r="E65" s="5">
        <v>11081.91</v>
      </c>
      <c r="F65" s="5">
        <v>12486.14</v>
      </c>
      <c r="G65" s="5">
        <v>12044.17</v>
      </c>
      <c r="H65" s="5">
        <v>12535.68</v>
      </c>
      <c r="I65" s="5">
        <v>12517.12</v>
      </c>
    </row>
    <row r="66" spans="1:10" x14ac:dyDescent="0.25">
      <c r="A66" s="30" t="s">
        <v>48</v>
      </c>
      <c r="B66" s="29" t="s">
        <v>72</v>
      </c>
      <c r="C66" s="30" t="s">
        <v>102</v>
      </c>
      <c r="D66" s="4" t="s">
        <v>23</v>
      </c>
      <c r="E66" s="5">
        <v>37336.278999999995</v>
      </c>
      <c r="F66" s="5">
        <v>40117</v>
      </c>
      <c r="G66" s="5">
        <v>38750</v>
      </c>
      <c r="H66" s="5">
        <v>35538</v>
      </c>
      <c r="I66" s="5">
        <v>35298</v>
      </c>
    </row>
    <row r="67" spans="1:10" x14ac:dyDescent="0.25">
      <c r="A67" s="30"/>
      <c r="B67" s="29"/>
      <c r="C67" s="30"/>
      <c r="D67" s="4" t="s">
        <v>24</v>
      </c>
      <c r="E67" s="5">
        <v>15670.51</v>
      </c>
      <c r="F67" s="5">
        <v>16476</v>
      </c>
      <c r="G67" s="5">
        <v>16640</v>
      </c>
      <c r="H67" s="5">
        <v>14973</v>
      </c>
      <c r="I67" s="5">
        <v>14747</v>
      </c>
    </row>
    <row r="68" spans="1:10" x14ac:dyDescent="0.25">
      <c r="A68" s="30" t="s">
        <v>41</v>
      </c>
      <c r="B68" s="29" t="s">
        <v>66</v>
      </c>
      <c r="C68" s="31" t="s">
        <v>95</v>
      </c>
      <c r="D68" s="4" t="s">
        <v>23</v>
      </c>
      <c r="E68" s="5">
        <v>23828</v>
      </c>
      <c r="F68" s="5">
        <v>49600</v>
      </c>
      <c r="G68" s="5">
        <v>46860</v>
      </c>
      <c r="H68" s="5">
        <v>44293</v>
      </c>
      <c r="I68" s="5">
        <v>46133</v>
      </c>
    </row>
    <row r="69" spans="1:10" x14ac:dyDescent="0.25">
      <c r="A69" s="30"/>
      <c r="B69" s="29"/>
      <c r="C69" s="31"/>
      <c r="D69" s="4" t="s">
        <v>24</v>
      </c>
      <c r="E69" s="5">
        <v>13939</v>
      </c>
      <c r="F69" s="5">
        <v>20996.77</v>
      </c>
      <c r="G69" s="5">
        <v>28529</v>
      </c>
      <c r="H69" s="5">
        <v>26142</v>
      </c>
      <c r="I69" s="5">
        <v>32624</v>
      </c>
    </row>
    <row r="70" spans="1:10" x14ac:dyDescent="0.25">
      <c r="D70" s="7" t="s">
        <v>26</v>
      </c>
      <c r="E70" s="3">
        <f>SUM(E4:E69)</f>
        <v>1516334.2149999999</v>
      </c>
      <c r="F70" s="3">
        <f t="shared" ref="F70:I70" si="0">SUM(F4:F69)</f>
        <v>1631025.7859999996</v>
      </c>
      <c r="G70" s="3">
        <f t="shared" si="0"/>
        <v>1657681.86</v>
      </c>
      <c r="H70" s="3">
        <f t="shared" si="0"/>
        <v>1331099.564</v>
      </c>
      <c r="I70" s="3">
        <f t="shared" si="0"/>
        <v>1675223.0590000004</v>
      </c>
      <c r="J70" s="9" t="s">
        <v>122</v>
      </c>
    </row>
    <row r="71" spans="1:10" x14ac:dyDescent="0.25">
      <c r="E71" s="13">
        <f>E70/1000</f>
        <v>1516.3342149999999</v>
      </c>
      <c r="F71" s="13">
        <f t="shared" ref="F71:I71" si="1">F70/1000</f>
        <v>1631.0257859999997</v>
      </c>
      <c r="G71" s="13">
        <f t="shared" si="1"/>
        <v>1657.6818600000001</v>
      </c>
      <c r="H71" s="13">
        <f t="shared" si="1"/>
        <v>1331.0995640000001</v>
      </c>
      <c r="I71" s="13">
        <f t="shared" si="1"/>
        <v>1675.2230590000004</v>
      </c>
      <c r="J71" t="s">
        <v>329</v>
      </c>
    </row>
    <row r="72" spans="1:10" x14ac:dyDescent="0.25">
      <c r="B72" s="11" t="s">
        <v>318</v>
      </c>
      <c r="C72" s="12">
        <f>COUNTA(C4:C69)</f>
        <v>33</v>
      </c>
      <c r="E72" s="13">
        <f>E70/1000000</f>
        <v>1.5163342149999999</v>
      </c>
      <c r="F72" s="13">
        <f t="shared" ref="F72:I72" si="2">F70/1000000</f>
        <v>1.6310257859999997</v>
      </c>
      <c r="G72" s="13">
        <f t="shared" si="2"/>
        <v>1.6576818600000001</v>
      </c>
      <c r="H72" s="13">
        <f t="shared" si="2"/>
        <v>1.3310995640000001</v>
      </c>
      <c r="I72" s="13">
        <f t="shared" si="2"/>
        <v>1.6752230590000003</v>
      </c>
      <c r="J72" t="s">
        <v>330</v>
      </c>
    </row>
  </sheetData>
  <sortState xmlns:xlrd2="http://schemas.microsoft.com/office/spreadsheetml/2017/richdata2" ref="A4:G69">
    <sortCondition ref="C4:C69"/>
    <sortCondition ref="D4:D69"/>
  </sortState>
  <mergeCells count="99">
    <mergeCell ref="C52:C53"/>
    <mergeCell ref="C50:C51"/>
    <mergeCell ref="C48:C49"/>
    <mergeCell ref="C46:C47"/>
    <mergeCell ref="C44:C45"/>
    <mergeCell ref="A46:A47"/>
    <mergeCell ref="A44:A45"/>
    <mergeCell ref="A42:A43"/>
    <mergeCell ref="C68:C69"/>
    <mergeCell ref="C66:C67"/>
    <mergeCell ref="C64:C65"/>
    <mergeCell ref="C62:C63"/>
    <mergeCell ref="C60:C61"/>
    <mergeCell ref="A58:A59"/>
    <mergeCell ref="A56:A57"/>
    <mergeCell ref="A54:A55"/>
    <mergeCell ref="A52:A53"/>
    <mergeCell ref="A50:A51"/>
    <mergeCell ref="A48:A49"/>
    <mergeCell ref="C42:C43"/>
    <mergeCell ref="C54:C55"/>
    <mergeCell ref="B50:B51"/>
    <mergeCell ref="B48:B49"/>
    <mergeCell ref="B46:B47"/>
    <mergeCell ref="B44:B45"/>
    <mergeCell ref="B42:B43"/>
    <mergeCell ref="A68:A69"/>
    <mergeCell ref="A66:A67"/>
    <mergeCell ref="A64:A65"/>
    <mergeCell ref="A62:A63"/>
    <mergeCell ref="A60:A61"/>
    <mergeCell ref="B58:B59"/>
    <mergeCell ref="B56:B57"/>
    <mergeCell ref="B54:B55"/>
    <mergeCell ref="B52:B53"/>
    <mergeCell ref="C16:C17"/>
    <mergeCell ref="C58:C59"/>
    <mergeCell ref="C56:C57"/>
    <mergeCell ref="C28:C29"/>
    <mergeCell ref="C26:C27"/>
    <mergeCell ref="C24:C25"/>
    <mergeCell ref="C22:C23"/>
    <mergeCell ref="C20:C21"/>
    <mergeCell ref="C18:C19"/>
    <mergeCell ref="B16:B17"/>
    <mergeCell ref="B28:B29"/>
    <mergeCell ref="B26:B27"/>
    <mergeCell ref="B68:B69"/>
    <mergeCell ref="B66:B67"/>
    <mergeCell ref="B64:B65"/>
    <mergeCell ref="B62:B63"/>
    <mergeCell ref="B60:B61"/>
    <mergeCell ref="A10:A11"/>
    <mergeCell ref="A8:A9"/>
    <mergeCell ref="A6:A7"/>
    <mergeCell ref="A4:A5"/>
    <mergeCell ref="A14:A15"/>
    <mergeCell ref="A12:A13"/>
    <mergeCell ref="B4:B5"/>
    <mergeCell ref="B14:B15"/>
    <mergeCell ref="B12:B13"/>
    <mergeCell ref="B10:B11"/>
    <mergeCell ref="B8:B9"/>
    <mergeCell ref="B6:B7"/>
    <mergeCell ref="C4:C5"/>
    <mergeCell ref="C14:C15"/>
    <mergeCell ref="C12:C13"/>
    <mergeCell ref="C40:C41"/>
    <mergeCell ref="C38:C39"/>
    <mergeCell ref="C36:C37"/>
    <mergeCell ref="C34:C35"/>
    <mergeCell ref="C32:C33"/>
    <mergeCell ref="C30:C31"/>
    <mergeCell ref="C10:C11"/>
    <mergeCell ref="C8:C9"/>
    <mergeCell ref="C6:C7"/>
    <mergeCell ref="A20:A21"/>
    <mergeCell ref="A18:A19"/>
    <mergeCell ref="A16:A17"/>
    <mergeCell ref="A30:A31"/>
    <mergeCell ref="A28:A29"/>
    <mergeCell ref="A26:A27"/>
    <mergeCell ref="A24:A25"/>
    <mergeCell ref="B24:B25"/>
    <mergeCell ref="B22:B23"/>
    <mergeCell ref="B20:B21"/>
    <mergeCell ref="B18:B19"/>
    <mergeCell ref="A40:A41"/>
    <mergeCell ref="A38:A39"/>
    <mergeCell ref="A36:A37"/>
    <mergeCell ref="A34:A35"/>
    <mergeCell ref="A32:A33"/>
    <mergeCell ref="B30:B31"/>
    <mergeCell ref="B40:B41"/>
    <mergeCell ref="B38:B39"/>
    <mergeCell ref="B36:B37"/>
    <mergeCell ref="B34:B35"/>
    <mergeCell ref="B32:B33"/>
    <mergeCell ref="A22:A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2"/>
  <sheetViews>
    <sheetView workbookViewId="0">
      <selection activeCell="S33" sqref="S33"/>
    </sheetView>
  </sheetViews>
  <sheetFormatPr defaultRowHeight="15" x14ac:dyDescent="0.25"/>
  <cols>
    <col min="1" max="1" width="14.140625" bestFit="1" customWidth="1"/>
    <col min="2" max="2" width="33.5703125" bestFit="1" customWidth="1"/>
    <col min="3" max="3" width="17.85546875" bestFit="1" customWidth="1"/>
    <col min="5" max="9" width="10.5703125" bestFit="1" customWidth="1"/>
  </cols>
  <sheetData>
    <row r="1" spans="1:17" ht="18.75" x14ac:dyDescent="0.3">
      <c r="A1" s="6" t="s">
        <v>153</v>
      </c>
    </row>
    <row r="3" spans="1:17" x14ac:dyDescent="0.25">
      <c r="A3" s="1" t="s">
        <v>0</v>
      </c>
      <c r="B3" s="1" t="s">
        <v>1</v>
      </c>
      <c r="C3" s="1" t="s">
        <v>27</v>
      </c>
      <c r="D3" s="1"/>
      <c r="E3" s="1">
        <v>2017</v>
      </c>
      <c r="F3" s="1">
        <v>2018</v>
      </c>
      <c r="G3" s="1">
        <v>2019</v>
      </c>
      <c r="H3" s="1">
        <v>2020</v>
      </c>
      <c r="I3" s="1">
        <v>2021</v>
      </c>
    </row>
    <row r="4" spans="1:17" x14ac:dyDescent="0.25">
      <c r="A4" s="23" t="s">
        <v>205</v>
      </c>
      <c r="B4" s="23" t="s">
        <v>203</v>
      </c>
      <c r="C4" s="25" t="s">
        <v>210</v>
      </c>
      <c r="D4" s="4" t="s">
        <v>23</v>
      </c>
      <c r="E4" s="5">
        <v>1846.412</v>
      </c>
      <c r="F4" s="5">
        <v>2502.17</v>
      </c>
      <c r="G4" s="5">
        <v>2684.68</v>
      </c>
      <c r="H4" s="5">
        <v>1766.7909999999999</v>
      </c>
      <c r="I4" s="5">
        <v>2754.8910000000001</v>
      </c>
      <c r="L4" t="s">
        <v>374</v>
      </c>
      <c r="M4" s="1">
        <v>2017</v>
      </c>
      <c r="N4" s="1">
        <v>2018</v>
      </c>
      <c r="O4" s="1">
        <v>2019</v>
      </c>
      <c r="P4" s="1">
        <v>2020</v>
      </c>
      <c r="Q4" s="1">
        <v>2021</v>
      </c>
    </row>
    <row r="5" spans="1:17" x14ac:dyDescent="0.25">
      <c r="A5" s="24"/>
      <c r="B5" s="24"/>
      <c r="C5" s="26"/>
      <c r="D5" s="4" t="s">
        <v>24</v>
      </c>
      <c r="E5" s="5">
        <v>434.66900000000004</v>
      </c>
      <c r="F5" s="5">
        <v>488.92</v>
      </c>
      <c r="G5" s="5">
        <v>480.27</v>
      </c>
      <c r="H5" s="5">
        <v>493.43099999999998</v>
      </c>
      <c r="I5" s="5">
        <v>720.16800000000001</v>
      </c>
      <c r="L5" t="s">
        <v>329</v>
      </c>
      <c r="M5" s="13">
        <f>E101</f>
        <v>6215.8007079999998</v>
      </c>
      <c r="N5" s="13">
        <f>F101</f>
        <v>6555.7319800000032</v>
      </c>
      <c r="O5" s="13">
        <f>G101</f>
        <v>6674.7430100000001</v>
      </c>
      <c r="P5" s="13">
        <f>H101</f>
        <v>5412.3109019999993</v>
      </c>
      <c r="Q5" s="13">
        <f>I101</f>
        <v>5818.1025479999989</v>
      </c>
    </row>
    <row r="6" spans="1:17" x14ac:dyDescent="0.25">
      <c r="A6" s="23" t="s">
        <v>225</v>
      </c>
      <c r="B6" s="23" t="s">
        <v>224</v>
      </c>
      <c r="C6" s="25" t="s">
        <v>223</v>
      </c>
      <c r="D6" s="4" t="s">
        <v>23</v>
      </c>
      <c r="E6" s="5">
        <v>19406.399000000001</v>
      </c>
      <c r="F6" s="5">
        <v>19859.93</v>
      </c>
      <c r="G6" s="5">
        <v>20440.03</v>
      </c>
      <c r="H6" s="5">
        <v>17410.031999999999</v>
      </c>
      <c r="I6" s="5">
        <v>17494.092000000001</v>
      </c>
    </row>
    <row r="7" spans="1:17" x14ac:dyDescent="0.25">
      <c r="A7" s="24"/>
      <c r="B7" s="24"/>
      <c r="C7" s="26"/>
      <c r="D7" s="4" t="s">
        <v>24</v>
      </c>
      <c r="E7" s="5">
        <v>12669.123000000001</v>
      </c>
      <c r="F7" s="5">
        <v>12553.099999999999</v>
      </c>
      <c r="G7" s="5">
        <v>13535.81</v>
      </c>
      <c r="H7" s="5">
        <v>14179.633</v>
      </c>
      <c r="I7" s="5">
        <v>13646.923000000001</v>
      </c>
    </row>
    <row r="8" spans="1:17" x14ac:dyDescent="0.25">
      <c r="A8" s="23" t="s">
        <v>199</v>
      </c>
      <c r="B8" s="23" t="s">
        <v>200</v>
      </c>
      <c r="C8" s="25" t="s">
        <v>201</v>
      </c>
      <c r="D8" s="4" t="s">
        <v>23</v>
      </c>
      <c r="E8" s="5">
        <v>125462.19999999998</v>
      </c>
      <c r="F8" s="5">
        <v>122956.9</v>
      </c>
      <c r="G8" s="5">
        <v>129230.2</v>
      </c>
      <c r="H8" s="5">
        <v>100515.9</v>
      </c>
      <c r="I8" s="5">
        <v>108239.7</v>
      </c>
    </row>
    <row r="9" spans="1:17" x14ac:dyDescent="0.25">
      <c r="A9" s="24"/>
      <c r="B9" s="24"/>
      <c r="C9" s="26"/>
      <c r="D9" s="4" t="s">
        <v>24</v>
      </c>
      <c r="E9" s="5">
        <v>56548.1</v>
      </c>
      <c r="F9" s="5">
        <v>57563.9</v>
      </c>
      <c r="G9" s="5">
        <v>61849.599999999999</v>
      </c>
      <c r="H9" s="5">
        <v>50642</v>
      </c>
      <c r="I9" s="5">
        <v>59392.9</v>
      </c>
    </row>
    <row r="10" spans="1:17" x14ac:dyDescent="0.25">
      <c r="A10" s="23" t="s">
        <v>162</v>
      </c>
      <c r="B10" s="23" t="s">
        <v>163</v>
      </c>
      <c r="C10" s="25" t="s">
        <v>164</v>
      </c>
      <c r="D10" s="4" t="s">
        <v>23</v>
      </c>
      <c r="E10" s="5">
        <v>42958.400000000001</v>
      </c>
      <c r="F10" s="5">
        <v>54104.800000000003</v>
      </c>
      <c r="G10" s="5">
        <v>60478.5</v>
      </c>
      <c r="H10" s="5">
        <v>41702.5</v>
      </c>
      <c r="I10" s="5">
        <v>50234.5</v>
      </c>
    </row>
    <row r="11" spans="1:17" x14ac:dyDescent="0.25">
      <c r="A11" s="24"/>
      <c r="B11" s="24"/>
      <c r="C11" s="26"/>
      <c r="D11" s="4" t="s">
        <v>24</v>
      </c>
      <c r="E11" s="5">
        <v>17612.3</v>
      </c>
      <c r="F11" s="5">
        <v>19693.7</v>
      </c>
      <c r="G11" s="5">
        <v>21119.3</v>
      </c>
      <c r="H11" s="5">
        <v>17364.7</v>
      </c>
      <c r="I11" s="5">
        <v>27247.4</v>
      </c>
    </row>
    <row r="12" spans="1:17" x14ac:dyDescent="0.25">
      <c r="A12" s="23" t="s">
        <v>162</v>
      </c>
      <c r="B12" s="23" t="s">
        <v>163</v>
      </c>
      <c r="C12" s="25" t="s">
        <v>165</v>
      </c>
      <c r="D12" s="4" t="s">
        <v>23</v>
      </c>
      <c r="E12" s="5">
        <v>61416.35</v>
      </c>
      <c r="F12" s="5">
        <v>63444.4</v>
      </c>
      <c r="G12" s="5">
        <v>75904.399999999994</v>
      </c>
      <c r="H12" s="5">
        <v>56499.5</v>
      </c>
      <c r="I12" s="5">
        <v>61099.7</v>
      </c>
    </row>
    <row r="13" spans="1:17" x14ac:dyDescent="0.25">
      <c r="A13" s="24"/>
      <c r="B13" s="24"/>
      <c r="C13" s="26"/>
      <c r="D13" s="4" t="s">
        <v>24</v>
      </c>
      <c r="E13" s="5">
        <v>23168.35</v>
      </c>
      <c r="F13" s="5">
        <v>20781.599999999999</v>
      </c>
      <c r="G13" s="5">
        <v>25420.5</v>
      </c>
      <c r="H13" s="5">
        <v>17529.099999999999</v>
      </c>
      <c r="I13" s="5">
        <v>21491.599999999999</v>
      </c>
    </row>
    <row r="14" spans="1:17" x14ac:dyDescent="0.25">
      <c r="A14" s="23" t="s">
        <v>147</v>
      </c>
      <c r="B14" s="23" t="s">
        <v>338</v>
      </c>
      <c r="C14" s="25" t="s">
        <v>148</v>
      </c>
      <c r="D14" s="4" t="s">
        <v>23</v>
      </c>
      <c r="E14" s="5">
        <v>401253</v>
      </c>
      <c r="F14" s="5">
        <v>413544</v>
      </c>
      <c r="G14" s="5">
        <v>430861</v>
      </c>
      <c r="H14" s="5">
        <v>339070</v>
      </c>
      <c r="I14" s="5">
        <v>386445</v>
      </c>
    </row>
    <row r="15" spans="1:17" x14ac:dyDescent="0.25">
      <c r="A15" s="24"/>
      <c r="B15" s="24"/>
      <c r="C15" s="26"/>
      <c r="D15" s="4" t="s">
        <v>24</v>
      </c>
      <c r="E15" s="5">
        <v>183607</v>
      </c>
      <c r="F15" s="5">
        <v>219132</v>
      </c>
      <c r="G15" s="5">
        <v>238593</v>
      </c>
      <c r="H15" s="5">
        <v>170126</v>
      </c>
      <c r="I15" s="5">
        <v>180786</v>
      </c>
    </row>
    <row r="16" spans="1:17" x14ac:dyDescent="0.25">
      <c r="A16" s="23" t="s">
        <v>212</v>
      </c>
      <c r="B16" s="23" t="s">
        <v>338</v>
      </c>
      <c r="C16" s="25" t="s">
        <v>149</v>
      </c>
      <c r="D16" s="4" t="s">
        <v>23</v>
      </c>
      <c r="E16" s="5">
        <v>781039</v>
      </c>
      <c r="F16" s="5">
        <v>777159</v>
      </c>
      <c r="G16" s="5">
        <v>773062</v>
      </c>
      <c r="H16" s="5">
        <v>647022</v>
      </c>
      <c r="I16" s="5">
        <v>582718</v>
      </c>
    </row>
    <row r="17" spans="1:9" x14ac:dyDescent="0.25">
      <c r="A17" s="24"/>
      <c r="B17" s="24"/>
      <c r="C17" s="26"/>
      <c r="D17" s="4" t="s">
        <v>24</v>
      </c>
      <c r="E17" s="5">
        <v>426971</v>
      </c>
      <c r="F17" s="5">
        <v>431791</v>
      </c>
      <c r="G17" s="5">
        <v>455889</v>
      </c>
      <c r="H17" s="5">
        <v>383203</v>
      </c>
      <c r="I17" s="5">
        <v>305235</v>
      </c>
    </row>
    <row r="18" spans="1:9" x14ac:dyDescent="0.25">
      <c r="A18" s="23" t="s">
        <v>212</v>
      </c>
      <c r="B18" s="23" t="s">
        <v>338</v>
      </c>
      <c r="C18" s="25" t="s">
        <v>150</v>
      </c>
      <c r="D18" s="4" t="s">
        <v>23</v>
      </c>
      <c r="E18" s="5">
        <v>462117</v>
      </c>
      <c r="F18" s="5">
        <v>477979</v>
      </c>
      <c r="G18" s="5">
        <v>470651</v>
      </c>
      <c r="H18" s="5">
        <v>379668</v>
      </c>
      <c r="I18" s="5">
        <v>365457</v>
      </c>
    </row>
    <row r="19" spans="1:9" x14ac:dyDescent="0.25">
      <c r="A19" s="24"/>
      <c r="B19" s="24"/>
      <c r="C19" s="26"/>
      <c r="D19" s="4" t="s">
        <v>24</v>
      </c>
      <c r="E19" s="5">
        <v>204738</v>
      </c>
      <c r="F19" s="5">
        <v>235072</v>
      </c>
      <c r="G19" s="5">
        <v>225382</v>
      </c>
      <c r="H19" s="5">
        <v>171337</v>
      </c>
      <c r="I19" s="5">
        <v>132592</v>
      </c>
    </row>
    <row r="20" spans="1:9" x14ac:dyDescent="0.25">
      <c r="A20" s="23" t="s">
        <v>218</v>
      </c>
      <c r="B20" s="23" t="s">
        <v>217</v>
      </c>
      <c r="C20" s="25" t="s">
        <v>219</v>
      </c>
      <c r="D20" s="4" t="s">
        <v>23</v>
      </c>
      <c r="E20" s="5">
        <v>19186.781999999999</v>
      </c>
      <c r="F20" s="5">
        <v>21522.03</v>
      </c>
      <c r="G20" s="5">
        <v>20611.62</v>
      </c>
      <c r="H20" s="5">
        <v>17152.002</v>
      </c>
      <c r="I20" s="5">
        <v>19199.82</v>
      </c>
    </row>
    <row r="21" spans="1:9" x14ac:dyDescent="0.25">
      <c r="A21" s="24"/>
      <c r="B21" s="24"/>
      <c r="C21" s="26"/>
      <c r="D21" s="4" t="s">
        <v>24</v>
      </c>
      <c r="E21" s="5">
        <v>4299.7759999999998</v>
      </c>
      <c r="F21" s="5">
        <v>9892.1000000000022</v>
      </c>
      <c r="G21" s="5">
        <v>6109.62</v>
      </c>
      <c r="H21" s="5">
        <v>5863.9309999999996</v>
      </c>
      <c r="I21" s="5">
        <v>6458.7860000000001</v>
      </c>
    </row>
    <row r="22" spans="1:9" x14ac:dyDescent="0.25">
      <c r="A22" s="23" t="s">
        <v>206</v>
      </c>
      <c r="B22" s="23" t="s">
        <v>207</v>
      </c>
      <c r="C22" s="25" t="s">
        <v>211</v>
      </c>
      <c r="D22" s="4" t="s">
        <v>23</v>
      </c>
      <c r="E22" s="5">
        <v>121526.53</v>
      </c>
      <c r="F22" s="5">
        <v>122159.85</v>
      </c>
      <c r="G22" s="5">
        <v>133475.9</v>
      </c>
      <c r="H22" s="5">
        <v>100409.09</v>
      </c>
      <c r="I22" s="5">
        <v>105507.69</v>
      </c>
    </row>
    <row r="23" spans="1:9" x14ac:dyDescent="0.25">
      <c r="A23" s="24"/>
      <c r="B23" s="24"/>
      <c r="C23" s="26"/>
      <c r="D23" s="4" t="s">
        <v>24</v>
      </c>
      <c r="E23" s="5">
        <v>37347.4</v>
      </c>
      <c r="F23" s="5">
        <v>42039.96</v>
      </c>
      <c r="G23" s="5">
        <v>45846.25</v>
      </c>
      <c r="H23" s="5">
        <v>38185.75</v>
      </c>
      <c r="I23" s="5">
        <v>44045.81</v>
      </c>
    </row>
    <row r="24" spans="1:9" x14ac:dyDescent="0.25">
      <c r="A24" s="23" t="s">
        <v>170</v>
      </c>
      <c r="B24" s="23" t="s">
        <v>171</v>
      </c>
      <c r="C24" s="25" t="s">
        <v>173</v>
      </c>
      <c r="D24" s="4" t="s">
        <v>23</v>
      </c>
      <c r="E24" s="5">
        <v>66035.98</v>
      </c>
      <c r="F24" s="5">
        <v>71964</v>
      </c>
      <c r="G24" s="5">
        <v>70378</v>
      </c>
      <c r="H24" s="5">
        <v>55237</v>
      </c>
      <c r="I24" s="5">
        <v>64981</v>
      </c>
    </row>
    <row r="25" spans="1:9" x14ac:dyDescent="0.25">
      <c r="A25" s="24"/>
      <c r="B25" s="24"/>
      <c r="C25" s="26"/>
      <c r="D25" s="4" t="s">
        <v>24</v>
      </c>
      <c r="E25" s="5">
        <v>21267.02</v>
      </c>
      <c r="F25" s="5">
        <v>25790</v>
      </c>
      <c r="G25" s="5">
        <v>21209</v>
      </c>
      <c r="H25" s="5">
        <v>21557</v>
      </c>
      <c r="I25" s="5">
        <v>26609</v>
      </c>
    </row>
    <row r="26" spans="1:9" x14ac:dyDescent="0.25">
      <c r="A26" s="23" t="s">
        <v>213</v>
      </c>
      <c r="B26" s="23" t="s">
        <v>338</v>
      </c>
      <c r="C26" s="25" t="s">
        <v>151</v>
      </c>
      <c r="D26" s="4" t="s">
        <v>23</v>
      </c>
      <c r="E26" s="5">
        <v>18336.358</v>
      </c>
      <c r="F26" s="5">
        <v>11635.46</v>
      </c>
      <c r="G26" s="5">
        <v>18878.2</v>
      </c>
      <c r="H26" s="5">
        <v>16262.581</v>
      </c>
      <c r="I26" s="5">
        <v>11293.316999999999</v>
      </c>
    </row>
    <row r="27" spans="1:9" x14ac:dyDescent="0.25">
      <c r="A27" s="24"/>
      <c r="B27" s="24"/>
      <c r="C27" s="26"/>
      <c r="D27" s="4" t="s">
        <v>24</v>
      </c>
      <c r="E27" s="5">
        <v>10409.589</v>
      </c>
      <c r="F27" s="5">
        <v>6000.1</v>
      </c>
      <c r="G27" s="5">
        <v>11500.9</v>
      </c>
      <c r="H27" s="5">
        <v>10691.423000000001</v>
      </c>
      <c r="I27" s="5">
        <v>6210.6</v>
      </c>
    </row>
    <row r="28" spans="1:9" x14ac:dyDescent="0.25">
      <c r="A28" s="23" t="s">
        <v>127</v>
      </c>
      <c r="B28" s="23" t="s">
        <v>128</v>
      </c>
      <c r="C28" s="25" t="s">
        <v>129</v>
      </c>
      <c r="D28" s="4" t="s">
        <v>23</v>
      </c>
      <c r="E28" s="5">
        <v>0</v>
      </c>
      <c r="F28" s="5">
        <v>0</v>
      </c>
      <c r="G28" s="5">
        <v>0</v>
      </c>
      <c r="H28" s="5">
        <v>0.5</v>
      </c>
      <c r="I28" s="5">
        <v>0.4</v>
      </c>
    </row>
    <row r="29" spans="1:9" x14ac:dyDescent="0.25">
      <c r="A29" s="24"/>
      <c r="B29" s="24"/>
      <c r="C29" s="26"/>
      <c r="D29" s="4" t="s">
        <v>24</v>
      </c>
      <c r="E29" s="5">
        <v>0</v>
      </c>
      <c r="F29" s="5">
        <v>0</v>
      </c>
      <c r="G29" s="5">
        <v>0</v>
      </c>
      <c r="H29" s="5">
        <v>0.2</v>
      </c>
      <c r="I29" s="5">
        <v>0.2</v>
      </c>
    </row>
    <row r="30" spans="1:9" x14ac:dyDescent="0.25">
      <c r="A30" s="23" t="s">
        <v>127</v>
      </c>
      <c r="B30" s="23" t="s">
        <v>128</v>
      </c>
      <c r="C30" s="25" t="s">
        <v>130</v>
      </c>
      <c r="D30" s="4" t="s">
        <v>23</v>
      </c>
      <c r="E30" s="5">
        <v>203446</v>
      </c>
      <c r="F30" s="5">
        <v>207189</v>
      </c>
      <c r="G30" s="5">
        <v>203552.18</v>
      </c>
      <c r="H30" s="5">
        <v>144866.4</v>
      </c>
      <c r="I30" s="5">
        <v>188790</v>
      </c>
    </row>
    <row r="31" spans="1:9" x14ac:dyDescent="0.25">
      <c r="A31" s="24"/>
      <c r="B31" s="24"/>
      <c r="C31" s="26"/>
      <c r="D31" s="4" t="s">
        <v>24</v>
      </c>
      <c r="E31" s="5">
        <v>64644</v>
      </c>
      <c r="F31" s="5">
        <v>71645</v>
      </c>
      <c r="G31" s="5">
        <v>73119</v>
      </c>
      <c r="H31" s="5">
        <v>45270</v>
      </c>
      <c r="I31" s="5">
        <v>75976</v>
      </c>
    </row>
    <row r="32" spans="1:9" x14ac:dyDescent="0.25">
      <c r="A32" s="23" t="s">
        <v>220</v>
      </c>
      <c r="B32" s="23" t="s">
        <v>221</v>
      </c>
      <c r="C32" s="25" t="s">
        <v>222</v>
      </c>
      <c r="D32" s="4" t="s">
        <v>23</v>
      </c>
      <c r="E32" s="5">
        <v>11363.242000000002</v>
      </c>
      <c r="F32" s="5">
        <v>11081.2</v>
      </c>
      <c r="G32" s="5">
        <v>10226</v>
      </c>
      <c r="H32" s="5">
        <v>8902.2340000000004</v>
      </c>
      <c r="I32" s="5">
        <v>10364.974</v>
      </c>
    </row>
    <row r="33" spans="1:9" x14ac:dyDescent="0.25">
      <c r="A33" s="24"/>
      <c r="B33" s="24"/>
      <c r="C33" s="26"/>
      <c r="D33" s="4" t="s">
        <v>24</v>
      </c>
      <c r="E33" s="5">
        <v>5533.4290000000001</v>
      </c>
      <c r="F33" s="5">
        <v>5784.04</v>
      </c>
      <c r="G33" s="5">
        <v>5346.11</v>
      </c>
      <c r="H33" s="5">
        <v>4889.1970000000001</v>
      </c>
      <c r="I33" s="5">
        <v>7143.2659999999996</v>
      </c>
    </row>
    <row r="34" spans="1:9" x14ac:dyDescent="0.25">
      <c r="A34" s="23" t="s">
        <v>175</v>
      </c>
      <c r="B34" s="23" t="s">
        <v>176</v>
      </c>
      <c r="C34" s="25" t="s">
        <v>177</v>
      </c>
      <c r="D34" s="4" t="s">
        <v>23</v>
      </c>
      <c r="E34" s="5">
        <v>76701.900000000009</v>
      </c>
      <c r="F34" s="5">
        <v>73084</v>
      </c>
      <c r="G34" s="5">
        <v>70003.3</v>
      </c>
      <c r="H34" s="5">
        <v>57895.4</v>
      </c>
      <c r="I34" s="5">
        <v>59603.7</v>
      </c>
    </row>
    <row r="35" spans="1:9" x14ac:dyDescent="0.25">
      <c r="A35" s="24"/>
      <c r="B35" s="24"/>
      <c r="C35" s="26"/>
      <c r="D35" s="4" t="s">
        <v>24</v>
      </c>
      <c r="E35" s="5">
        <v>39772.879999999997</v>
      </c>
      <c r="F35" s="5">
        <v>36819.599999999999</v>
      </c>
      <c r="G35" s="5">
        <v>35847.1</v>
      </c>
      <c r="H35" s="5">
        <v>30764.6</v>
      </c>
      <c r="I35" s="5">
        <v>30303</v>
      </c>
    </row>
    <row r="36" spans="1:9" x14ac:dyDescent="0.25">
      <c r="A36" s="23" t="s">
        <v>193</v>
      </c>
      <c r="B36" s="23" t="s">
        <v>194</v>
      </c>
      <c r="C36" s="25" t="s">
        <v>195</v>
      </c>
      <c r="D36" s="4" t="s">
        <v>23</v>
      </c>
      <c r="E36" s="5">
        <v>136260.016</v>
      </c>
      <c r="F36" s="5">
        <v>110703.23</v>
      </c>
      <c r="G36" s="5">
        <v>110908</v>
      </c>
      <c r="H36" s="5">
        <v>83781</v>
      </c>
      <c r="I36" s="5">
        <v>89503</v>
      </c>
    </row>
    <row r="37" spans="1:9" x14ac:dyDescent="0.25">
      <c r="A37" s="24"/>
      <c r="B37" s="24"/>
      <c r="C37" s="26"/>
      <c r="D37" s="4" t="s">
        <v>24</v>
      </c>
      <c r="E37" s="5">
        <v>53160.016000000003</v>
      </c>
      <c r="F37" s="5">
        <v>42098</v>
      </c>
      <c r="G37" s="5">
        <v>43158</v>
      </c>
      <c r="H37" s="5">
        <v>34575</v>
      </c>
      <c r="I37" s="5">
        <v>33722</v>
      </c>
    </row>
    <row r="38" spans="1:9" x14ac:dyDescent="0.25">
      <c r="A38" s="23" t="s">
        <v>198</v>
      </c>
      <c r="B38" s="23" t="s">
        <v>194</v>
      </c>
      <c r="C38" s="25" t="s">
        <v>196</v>
      </c>
      <c r="D38" s="4" t="s">
        <v>23</v>
      </c>
      <c r="E38" s="5">
        <v>212.25200000000001</v>
      </c>
      <c r="F38" s="5">
        <v>224.07500000000002</v>
      </c>
      <c r="G38" s="5">
        <v>217.59</v>
      </c>
      <c r="H38" s="5">
        <v>261</v>
      </c>
      <c r="I38" s="5">
        <v>228.91</v>
      </c>
    </row>
    <row r="39" spans="1:9" x14ac:dyDescent="0.25">
      <c r="A39" s="24"/>
      <c r="B39" s="24"/>
      <c r="C39" s="26"/>
      <c r="D39" s="4" t="s">
        <v>24</v>
      </c>
      <c r="E39" s="5">
        <v>236.51600000000002</v>
      </c>
      <c r="F39" s="5">
        <v>241.91200000000003</v>
      </c>
      <c r="G39" s="5">
        <v>242.08</v>
      </c>
      <c r="H39" s="5">
        <v>284</v>
      </c>
      <c r="I39" s="5">
        <v>245.43</v>
      </c>
    </row>
    <row r="40" spans="1:9" x14ac:dyDescent="0.25">
      <c r="A40" s="23" t="s">
        <v>193</v>
      </c>
      <c r="B40" s="23" t="s">
        <v>194</v>
      </c>
      <c r="C40" s="25" t="s">
        <v>197</v>
      </c>
      <c r="D40" s="4" t="s">
        <v>23</v>
      </c>
      <c r="E40" s="5">
        <v>41135.017999999996</v>
      </c>
      <c r="F40" s="5">
        <v>69343.5</v>
      </c>
      <c r="G40" s="5">
        <v>69603</v>
      </c>
      <c r="H40" s="5">
        <v>46742</v>
      </c>
      <c r="I40" s="5">
        <v>50897</v>
      </c>
    </row>
    <row r="41" spans="1:9" x14ac:dyDescent="0.25">
      <c r="A41" s="24"/>
      <c r="B41" s="24"/>
      <c r="C41" s="26"/>
      <c r="D41" s="4" t="s">
        <v>24</v>
      </c>
      <c r="E41" s="5">
        <v>12883.017</v>
      </c>
      <c r="F41" s="5">
        <v>18538</v>
      </c>
      <c r="G41" s="5">
        <v>15875</v>
      </c>
      <c r="H41" s="5">
        <v>12019</v>
      </c>
      <c r="I41" s="5">
        <v>13560</v>
      </c>
    </row>
    <row r="42" spans="1:9" x14ac:dyDescent="0.25">
      <c r="A42" s="23" t="s">
        <v>202</v>
      </c>
      <c r="B42" s="23" t="s">
        <v>203</v>
      </c>
      <c r="C42" s="25" t="s">
        <v>208</v>
      </c>
      <c r="D42" s="4" t="s">
        <v>23</v>
      </c>
      <c r="E42" s="5">
        <v>160517</v>
      </c>
      <c r="F42" s="5">
        <v>163435</v>
      </c>
      <c r="G42" s="5">
        <v>173898</v>
      </c>
      <c r="H42" s="5">
        <v>134832</v>
      </c>
      <c r="I42" s="5">
        <v>162973.4</v>
      </c>
    </row>
    <row r="43" spans="1:9" x14ac:dyDescent="0.25">
      <c r="A43" s="24"/>
      <c r="B43" s="24"/>
      <c r="C43" s="26"/>
      <c r="D43" s="4" t="s">
        <v>24</v>
      </c>
      <c r="E43" s="5">
        <v>77830</v>
      </c>
      <c r="F43" s="5">
        <v>76334</v>
      </c>
      <c r="G43" s="5">
        <v>87791</v>
      </c>
      <c r="H43" s="5">
        <v>71019</v>
      </c>
      <c r="I43" s="5">
        <v>92987</v>
      </c>
    </row>
    <row r="44" spans="1:9" x14ac:dyDescent="0.25">
      <c r="A44" s="23" t="s">
        <v>172</v>
      </c>
      <c r="B44" s="23" t="s">
        <v>171</v>
      </c>
      <c r="C44" s="25" t="s">
        <v>174</v>
      </c>
      <c r="D44" s="4" t="s">
        <v>23</v>
      </c>
      <c r="E44" s="5">
        <v>84754.57699999999</v>
      </c>
      <c r="F44" s="5">
        <v>84440.1</v>
      </c>
      <c r="G44" s="5">
        <v>90729</v>
      </c>
      <c r="H44" s="5">
        <v>71759.5</v>
      </c>
      <c r="I44" s="5">
        <v>83053.600000000006</v>
      </c>
    </row>
    <row r="45" spans="1:9" x14ac:dyDescent="0.25">
      <c r="A45" s="24"/>
      <c r="B45" s="24"/>
      <c r="C45" s="26"/>
      <c r="D45" s="4" t="s">
        <v>24</v>
      </c>
      <c r="E45" s="5">
        <v>36786.723000000005</v>
      </c>
      <c r="F45" s="5">
        <v>41381</v>
      </c>
      <c r="G45" s="5">
        <v>48622.9</v>
      </c>
      <c r="H45" s="5">
        <v>40758.5</v>
      </c>
      <c r="I45" s="5">
        <v>40684.699999999997</v>
      </c>
    </row>
    <row r="46" spans="1:9" x14ac:dyDescent="0.25">
      <c r="A46" s="23" t="s">
        <v>159</v>
      </c>
      <c r="B46" s="23" t="s">
        <v>160</v>
      </c>
      <c r="C46" s="25" t="s">
        <v>161</v>
      </c>
      <c r="D46" s="4" t="s">
        <v>23</v>
      </c>
      <c r="E46" s="5">
        <v>89112</v>
      </c>
      <c r="F46" s="5">
        <v>77386</v>
      </c>
      <c r="G46" s="5">
        <v>77399</v>
      </c>
      <c r="H46" s="5">
        <v>67133</v>
      </c>
      <c r="I46" s="5">
        <v>74471.81</v>
      </c>
    </row>
    <row r="47" spans="1:9" x14ac:dyDescent="0.25">
      <c r="A47" s="24"/>
      <c r="B47" s="24"/>
      <c r="C47" s="26"/>
      <c r="D47" s="4" t="s">
        <v>24</v>
      </c>
      <c r="E47" s="5">
        <v>33310</v>
      </c>
      <c r="F47" s="5">
        <v>29557</v>
      </c>
      <c r="G47" s="5">
        <v>32457</v>
      </c>
      <c r="H47" s="5">
        <v>29942</v>
      </c>
      <c r="I47" s="5">
        <v>32132.25</v>
      </c>
    </row>
    <row r="48" spans="1:9" x14ac:dyDescent="0.25">
      <c r="A48" s="23" t="s">
        <v>178</v>
      </c>
      <c r="B48" s="23" t="s">
        <v>179</v>
      </c>
      <c r="C48" s="25" t="s">
        <v>180</v>
      </c>
      <c r="D48" s="4" t="s">
        <v>23</v>
      </c>
      <c r="E48" s="5">
        <v>95227.75</v>
      </c>
      <c r="F48" s="5">
        <v>86469.2</v>
      </c>
      <c r="G48" s="5">
        <v>119807.8</v>
      </c>
      <c r="H48" s="5">
        <v>154496.4</v>
      </c>
      <c r="I48" s="5">
        <v>177899.1</v>
      </c>
    </row>
    <row r="49" spans="1:9" x14ac:dyDescent="0.25">
      <c r="A49" s="24"/>
      <c r="B49" s="24"/>
      <c r="C49" s="26"/>
      <c r="D49" s="4" t="s">
        <v>24</v>
      </c>
      <c r="E49" s="5">
        <v>51039.55000000001</v>
      </c>
      <c r="F49" s="5">
        <v>67952.899999999994</v>
      </c>
      <c r="G49" s="5">
        <v>90157.8</v>
      </c>
      <c r="H49" s="5">
        <v>88968.3</v>
      </c>
      <c r="I49" s="5">
        <v>100078.7</v>
      </c>
    </row>
    <row r="50" spans="1:9" x14ac:dyDescent="0.25">
      <c r="A50" s="23" t="s">
        <v>139</v>
      </c>
      <c r="B50" s="23" t="s">
        <v>140</v>
      </c>
      <c r="C50" s="25" t="s">
        <v>141</v>
      </c>
      <c r="D50" s="4" t="s">
        <v>23</v>
      </c>
      <c r="E50" s="5">
        <v>27735.253999999997</v>
      </c>
      <c r="F50" s="5">
        <v>31125</v>
      </c>
      <c r="G50" s="5">
        <v>30796</v>
      </c>
      <c r="H50" s="5">
        <v>21772</v>
      </c>
      <c r="I50" s="5">
        <v>23204</v>
      </c>
    </row>
    <row r="51" spans="1:9" x14ac:dyDescent="0.25">
      <c r="A51" s="24"/>
      <c r="B51" s="24"/>
      <c r="C51" s="26"/>
      <c r="D51" s="4" t="s">
        <v>24</v>
      </c>
      <c r="E51" s="5">
        <v>9718.9930000000004</v>
      </c>
      <c r="F51" s="5">
        <v>11010</v>
      </c>
      <c r="G51" s="5">
        <v>12085</v>
      </c>
      <c r="H51" s="5">
        <v>8549</v>
      </c>
      <c r="I51" s="5">
        <v>6912</v>
      </c>
    </row>
    <row r="52" spans="1:9" x14ac:dyDescent="0.25">
      <c r="A52" s="23" t="s">
        <v>139</v>
      </c>
      <c r="B52" s="23" t="s">
        <v>140</v>
      </c>
      <c r="C52" s="25" t="s">
        <v>142</v>
      </c>
      <c r="D52" s="4" t="s">
        <v>23</v>
      </c>
      <c r="E52" s="5">
        <v>90583.483000000007</v>
      </c>
      <c r="F52" s="5">
        <v>90211</v>
      </c>
      <c r="G52" s="5">
        <v>92687</v>
      </c>
      <c r="H52" s="5">
        <v>73426</v>
      </c>
      <c r="I52" s="5">
        <v>79663</v>
      </c>
    </row>
    <row r="53" spans="1:9" x14ac:dyDescent="0.25">
      <c r="A53" s="24"/>
      <c r="B53" s="24"/>
      <c r="C53" s="26"/>
      <c r="D53" s="4" t="s">
        <v>24</v>
      </c>
      <c r="E53" s="5">
        <v>36112.183999999994</v>
      </c>
      <c r="F53" s="5">
        <v>30867</v>
      </c>
      <c r="G53" s="5">
        <v>33796</v>
      </c>
      <c r="H53" s="5">
        <v>30610</v>
      </c>
      <c r="I53" s="5">
        <v>31704</v>
      </c>
    </row>
    <row r="54" spans="1:9" x14ac:dyDescent="0.25">
      <c r="A54" s="23" t="s">
        <v>136</v>
      </c>
      <c r="B54" s="23" t="s">
        <v>137</v>
      </c>
      <c r="C54" s="25" t="s">
        <v>138</v>
      </c>
      <c r="D54" s="4" t="s">
        <v>23</v>
      </c>
      <c r="E54" s="5">
        <v>41366.1</v>
      </c>
      <c r="F54" s="5">
        <v>43417.74</v>
      </c>
      <c r="G54" s="5">
        <v>41306.51</v>
      </c>
      <c r="H54" s="5">
        <v>37000.6</v>
      </c>
      <c r="I54" s="5">
        <v>38253.9</v>
      </c>
    </row>
    <row r="55" spans="1:9" x14ac:dyDescent="0.25">
      <c r="A55" s="24"/>
      <c r="B55" s="24"/>
      <c r="C55" s="26"/>
      <c r="D55" s="4" t="s">
        <v>24</v>
      </c>
      <c r="E55" s="5">
        <v>23731.07</v>
      </c>
      <c r="F55" s="5">
        <v>22558.49</v>
      </c>
      <c r="G55" s="5">
        <v>21501.11</v>
      </c>
      <c r="H55" s="5">
        <v>20616.169999999998</v>
      </c>
      <c r="I55" s="5">
        <v>18970.61</v>
      </c>
    </row>
    <row r="56" spans="1:9" x14ac:dyDescent="0.25">
      <c r="A56" s="23" t="s">
        <v>132</v>
      </c>
      <c r="B56" s="23" t="s">
        <v>131</v>
      </c>
      <c r="C56" s="25" t="s">
        <v>134</v>
      </c>
      <c r="D56" s="4" t="s">
        <v>23</v>
      </c>
      <c r="E56" s="5">
        <v>14877.807000000001</v>
      </c>
      <c r="F56" s="5">
        <v>14120.48</v>
      </c>
      <c r="G56" s="5">
        <v>13002.64</v>
      </c>
      <c r="H56" s="5">
        <v>10673.666999999999</v>
      </c>
      <c r="I56" s="5">
        <v>10718.922</v>
      </c>
    </row>
    <row r="57" spans="1:9" x14ac:dyDescent="0.25">
      <c r="A57" s="24"/>
      <c r="B57" s="24"/>
      <c r="C57" s="26"/>
      <c r="D57" s="4" t="s">
        <v>24</v>
      </c>
      <c r="E57" s="5">
        <v>9733.7940000000017</v>
      </c>
      <c r="F57" s="5">
        <v>8756.9599999999991</v>
      </c>
      <c r="G57" s="5">
        <v>8092.05</v>
      </c>
      <c r="H57" s="5">
        <v>7307.2640000000001</v>
      </c>
      <c r="I57" s="5">
        <v>7858.9189999999999</v>
      </c>
    </row>
    <row r="58" spans="1:9" x14ac:dyDescent="0.25">
      <c r="A58" s="23" t="s">
        <v>133</v>
      </c>
      <c r="B58" s="23" t="s">
        <v>131</v>
      </c>
      <c r="C58" s="25" t="s">
        <v>135</v>
      </c>
      <c r="D58" s="4" t="s">
        <v>23</v>
      </c>
      <c r="E58" s="5">
        <v>38231.410000000003</v>
      </c>
      <c r="F58" s="5">
        <v>38917.9</v>
      </c>
      <c r="G58" s="5">
        <v>41161.5</v>
      </c>
      <c r="H58" s="5">
        <v>31769.86</v>
      </c>
      <c r="I58" s="5">
        <v>37001.08</v>
      </c>
    </row>
    <row r="59" spans="1:9" x14ac:dyDescent="0.25">
      <c r="A59" s="24"/>
      <c r="B59" s="24"/>
      <c r="C59" s="26"/>
      <c r="D59" s="4" t="s">
        <v>24</v>
      </c>
      <c r="E59" s="5">
        <v>21186.98</v>
      </c>
      <c r="F59" s="5">
        <v>21866.54</v>
      </c>
      <c r="G59" s="5">
        <v>21737.81</v>
      </c>
      <c r="H59" s="5">
        <v>16054.62</v>
      </c>
      <c r="I59" s="5">
        <v>16684.79</v>
      </c>
    </row>
    <row r="60" spans="1:9" x14ac:dyDescent="0.25">
      <c r="A60" s="23" t="s">
        <v>181</v>
      </c>
      <c r="B60" s="23" t="s">
        <v>182</v>
      </c>
      <c r="C60" s="25" t="s">
        <v>183</v>
      </c>
      <c r="D60" s="4" t="s">
        <v>23</v>
      </c>
      <c r="E60" s="5">
        <v>530.30000000000007</v>
      </c>
      <c r="F60" s="5">
        <v>99.51</v>
      </c>
      <c r="G60" s="5">
        <v>15.4</v>
      </c>
      <c r="H60" s="5">
        <v>15.148999999999999</v>
      </c>
      <c r="I60" s="5">
        <v>14.617000000000001</v>
      </c>
    </row>
    <row r="61" spans="1:9" x14ac:dyDescent="0.25">
      <c r="A61" s="24"/>
      <c r="B61" s="24"/>
      <c r="C61" s="26"/>
      <c r="D61" s="4" t="s">
        <v>24</v>
      </c>
      <c r="E61" s="5">
        <v>567.22199999999998</v>
      </c>
      <c r="F61" s="5">
        <v>100.1</v>
      </c>
      <c r="G61" s="5">
        <v>16.95</v>
      </c>
      <c r="H61" s="5">
        <v>16.678000000000001</v>
      </c>
      <c r="I61" s="5">
        <v>16.359000000000002</v>
      </c>
    </row>
    <row r="62" spans="1:9" x14ac:dyDescent="0.25">
      <c r="A62" s="23" t="s">
        <v>181</v>
      </c>
      <c r="B62" s="23" t="s">
        <v>182</v>
      </c>
      <c r="C62" s="25" t="s">
        <v>184</v>
      </c>
      <c r="D62" s="4" t="s">
        <v>23</v>
      </c>
      <c r="E62" s="5">
        <v>85255.15</v>
      </c>
      <c r="F62" s="5">
        <v>164134.29999999999</v>
      </c>
      <c r="G62" s="5">
        <v>179014.2</v>
      </c>
      <c r="H62" s="5">
        <v>144072.70000000001</v>
      </c>
      <c r="I62" s="5">
        <v>174821</v>
      </c>
    </row>
    <row r="63" spans="1:9" x14ac:dyDescent="0.25">
      <c r="A63" s="24"/>
      <c r="B63" s="24"/>
      <c r="C63" s="26"/>
      <c r="D63" s="4" t="s">
        <v>24</v>
      </c>
      <c r="E63" s="5">
        <v>56095.05</v>
      </c>
      <c r="F63" s="5">
        <v>125948.4</v>
      </c>
      <c r="G63" s="5">
        <v>85662</v>
      </c>
      <c r="H63" s="5">
        <v>84364.800000000003</v>
      </c>
      <c r="I63" s="5">
        <v>85958.6</v>
      </c>
    </row>
    <row r="64" spans="1:9" x14ac:dyDescent="0.25">
      <c r="A64" s="23" t="s">
        <v>133</v>
      </c>
      <c r="B64" s="23" t="s">
        <v>131</v>
      </c>
      <c r="C64" s="25" t="s">
        <v>226</v>
      </c>
      <c r="D64" s="4" t="s">
        <v>23</v>
      </c>
      <c r="E64" s="5"/>
      <c r="F64" s="5">
        <v>159.34</v>
      </c>
      <c r="G64" s="5">
        <v>410.92</v>
      </c>
      <c r="H64" s="5">
        <v>598.03</v>
      </c>
      <c r="I64" s="5">
        <v>523.55499999999995</v>
      </c>
    </row>
    <row r="65" spans="1:9" x14ac:dyDescent="0.25">
      <c r="A65" s="24"/>
      <c r="B65" s="24"/>
      <c r="C65" s="26"/>
      <c r="D65" s="4" t="s">
        <v>24</v>
      </c>
      <c r="E65" s="5"/>
      <c r="F65" s="5">
        <v>167.44</v>
      </c>
      <c r="G65" s="5">
        <v>593.11</v>
      </c>
      <c r="H65" s="5">
        <v>817.43200000000002</v>
      </c>
      <c r="I65" s="5">
        <v>812.18399999999997</v>
      </c>
    </row>
    <row r="66" spans="1:9" x14ac:dyDescent="0.25">
      <c r="A66" s="23" t="s">
        <v>204</v>
      </c>
      <c r="B66" s="23" t="s">
        <v>203</v>
      </c>
      <c r="C66" s="25" t="s">
        <v>209</v>
      </c>
      <c r="D66" s="4" t="s">
        <v>23</v>
      </c>
      <c r="E66" s="5">
        <v>3423.54</v>
      </c>
      <c r="F66" s="5">
        <v>3516.76</v>
      </c>
      <c r="G66" s="5">
        <v>3026.68</v>
      </c>
      <c r="H66" s="5">
        <v>2082.808</v>
      </c>
      <c r="I66" s="5">
        <v>1982.951</v>
      </c>
    </row>
    <row r="67" spans="1:9" x14ac:dyDescent="0.25">
      <c r="A67" s="24"/>
      <c r="B67" s="24"/>
      <c r="C67" s="26"/>
      <c r="D67" s="4" t="s">
        <v>24</v>
      </c>
      <c r="E67" s="5">
        <v>1722.98</v>
      </c>
      <c r="F67" s="5">
        <v>1694.9</v>
      </c>
      <c r="G67" s="5">
        <v>1933.35</v>
      </c>
      <c r="H67" s="5">
        <v>1276.2339999999999</v>
      </c>
      <c r="I67" s="5">
        <v>1333.5509999999999</v>
      </c>
    </row>
    <row r="68" spans="1:9" x14ac:dyDescent="0.25">
      <c r="A68" s="23" t="s">
        <v>214</v>
      </c>
      <c r="B68" s="23" t="s">
        <v>215</v>
      </c>
      <c r="C68" s="33" t="s">
        <v>216</v>
      </c>
      <c r="D68" s="4" t="s">
        <v>23</v>
      </c>
      <c r="E68" s="5"/>
      <c r="F68" s="5">
        <v>65861</v>
      </c>
      <c r="G68" s="5">
        <v>67540</v>
      </c>
      <c r="H68" s="5">
        <v>50081</v>
      </c>
      <c r="I68" s="5">
        <v>56375</v>
      </c>
    </row>
    <row r="69" spans="1:9" x14ac:dyDescent="0.25">
      <c r="A69" s="24"/>
      <c r="B69" s="24"/>
      <c r="C69" s="34"/>
      <c r="D69" s="4" t="s">
        <v>24</v>
      </c>
      <c r="E69" s="5"/>
      <c r="F69" s="5">
        <v>23877</v>
      </c>
      <c r="G69" s="5">
        <v>22630</v>
      </c>
      <c r="H69" s="5">
        <v>21904</v>
      </c>
      <c r="I69" s="5">
        <v>20170</v>
      </c>
    </row>
    <row r="70" spans="1:9" x14ac:dyDescent="0.25">
      <c r="A70" s="23" t="s">
        <v>213</v>
      </c>
      <c r="B70" s="23" t="s">
        <v>338</v>
      </c>
      <c r="C70" s="25" t="s">
        <v>152</v>
      </c>
      <c r="D70" s="4" t="s">
        <v>23</v>
      </c>
      <c r="E70" s="5">
        <v>5522.8759999999993</v>
      </c>
      <c r="F70" s="5">
        <v>5452.22</v>
      </c>
      <c r="G70" s="5">
        <v>4427.68</v>
      </c>
      <c r="H70" s="5">
        <v>4584.0469999999996</v>
      </c>
      <c r="I70" s="5">
        <v>7956.0619999999999</v>
      </c>
    </row>
    <row r="71" spans="1:9" x14ac:dyDescent="0.25">
      <c r="A71" s="24"/>
      <c r="B71" s="24"/>
      <c r="C71" s="26"/>
      <c r="D71" s="4" t="s">
        <v>24</v>
      </c>
      <c r="E71" s="5">
        <v>1515.819</v>
      </c>
      <c r="F71" s="5">
        <v>2175.9499999999998</v>
      </c>
      <c r="G71" s="5">
        <v>1994.62</v>
      </c>
      <c r="H71" s="5">
        <v>1605.348</v>
      </c>
      <c r="I71" s="5">
        <v>5752.1109999999999</v>
      </c>
    </row>
    <row r="72" spans="1:9" x14ac:dyDescent="0.25">
      <c r="A72" s="23" t="s">
        <v>166</v>
      </c>
      <c r="B72" s="23" t="s">
        <v>167</v>
      </c>
      <c r="C72" s="25" t="s">
        <v>168</v>
      </c>
      <c r="D72" s="4" t="s">
        <v>23</v>
      </c>
      <c r="E72" s="5">
        <v>121736</v>
      </c>
      <c r="F72" s="5">
        <v>112274.48</v>
      </c>
      <c r="G72" s="5">
        <v>113919</v>
      </c>
      <c r="H72" s="5">
        <v>92343</v>
      </c>
      <c r="I72" s="5">
        <v>92270</v>
      </c>
    </row>
    <row r="73" spans="1:9" x14ac:dyDescent="0.25">
      <c r="A73" s="24"/>
      <c r="B73" s="24"/>
      <c r="C73" s="26"/>
      <c r="D73" s="4" t="s">
        <v>24</v>
      </c>
      <c r="E73" s="5">
        <v>66525</v>
      </c>
      <c r="F73" s="5">
        <v>62600</v>
      </c>
      <c r="G73" s="5">
        <v>60000</v>
      </c>
      <c r="H73" s="5">
        <v>49268</v>
      </c>
      <c r="I73" s="5">
        <v>48013</v>
      </c>
    </row>
    <row r="74" spans="1:9" x14ac:dyDescent="0.25">
      <c r="A74" s="23" t="s">
        <v>143</v>
      </c>
      <c r="B74" s="23" t="s">
        <v>144</v>
      </c>
      <c r="C74" s="25" t="s">
        <v>145</v>
      </c>
      <c r="D74" s="4" t="s">
        <v>23</v>
      </c>
      <c r="E74" s="5">
        <v>70037</v>
      </c>
      <c r="F74" s="5">
        <v>64648</v>
      </c>
      <c r="G74" s="5">
        <v>66121</v>
      </c>
      <c r="H74" s="5">
        <v>57582</v>
      </c>
      <c r="I74" s="5">
        <v>57636</v>
      </c>
    </row>
    <row r="75" spans="1:9" x14ac:dyDescent="0.25">
      <c r="A75" s="24"/>
      <c r="B75" s="24"/>
      <c r="C75" s="26"/>
      <c r="D75" s="4" t="s">
        <v>24</v>
      </c>
      <c r="E75" s="5">
        <v>35210</v>
      </c>
      <c r="F75" s="5">
        <v>29003</v>
      </c>
      <c r="G75" s="5">
        <v>30267</v>
      </c>
      <c r="H75" s="5">
        <v>32396</v>
      </c>
      <c r="I75" s="5">
        <v>35771</v>
      </c>
    </row>
    <row r="76" spans="1:9" x14ac:dyDescent="0.25">
      <c r="A76" s="23" t="s">
        <v>143</v>
      </c>
      <c r="B76" s="23" t="s">
        <v>144</v>
      </c>
      <c r="C76" s="25" t="s">
        <v>146</v>
      </c>
      <c r="D76" s="4" t="s">
        <v>23</v>
      </c>
      <c r="E76" s="5">
        <v>56708</v>
      </c>
      <c r="F76" s="5">
        <v>48735</v>
      </c>
      <c r="G76" s="5">
        <v>45143.76</v>
      </c>
      <c r="H76" s="5">
        <v>35610</v>
      </c>
      <c r="I76" s="5">
        <v>36403</v>
      </c>
    </row>
    <row r="77" spans="1:9" x14ac:dyDescent="0.25">
      <c r="A77" s="24"/>
      <c r="B77" s="24"/>
      <c r="C77" s="26"/>
      <c r="D77" s="4" t="s">
        <v>24</v>
      </c>
      <c r="E77" s="5">
        <v>40003</v>
      </c>
      <c r="F77" s="5">
        <v>32740</v>
      </c>
      <c r="G77" s="5">
        <v>28345</v>
      </c>
      <c r="H77" s="5">
        <v>24971</v>
      </c>
      <c r="I77" s="5">
        <v>25882</v>
      </c>
    </row>
    <row r="78" spans="1:9" x14ac:dyDescent="0.25">
      <c r="A78" s="23" t="s">
        <v>166</v>
      </c>
      <c r="B78" s="23" t="s">
        <v>167</v>
      </c>
      <c r="C78" s="25" t="s">
        <v>169</v>
      </c>
      <c r="D78" s="4" t="s">
        <v>23</v>
      </c>
      <c r="E78" s="5">
        <v>27016.515000000003</v>
      </c>
      <c r="F78" s="5">
        <v>28749.21</v>
      </c>
      <c r="G78" s="5">
        <v>29517.5</v>
      </c>
      <c r="H78" s="5">
        <v>26891</v>
      </c>
      <c r="I78" s="5">
        <v>30568.400000000001</v>
      </c>
    </row>
    <row r="79" spans="1:9" x14ac:dyDescent="0.25">
      <c r="A79" s="24"/>
      <c r="B79" s="24"/>
      <c r="C79" s="26"/>
      <c r="D79" s="4" t="s">
        <v>24</v>
      </c>
      <c r="E79" s="5">
        <v>18008.485000000001</v>
      </c>
      <c r="F79" s="5">
        <v>19045.12</v>
      </c>
      <c r="G79" s="5">
        <v>20769.28</v>
      </c>
      <c r="H79" s="5">
        <v>14746.3</v>
      </c>
      <c r="I79" s="5">
        <v>14831.6</v>
      </c>
    </row>
    <row r="80" spans="1:9" x14ac:dyDescent="0.25">
      <c r="A80" s="29" t="s">
        <v>276</v>
      </c>
      <c r="B80" s="29" t="s">
        <v>176</v>
      </c>
      <c r="C80" s="30" t="s">
        <v>277</v>
      </c>
      <c r="D80" s="4" t="s">
        <v>23</v>
      </c>
      <c r="E80" s="5">
        <v>9657.6249999999982</v>
      </c>
      <c r="F80" s="5">
        <v>9682.6209999999992</v>
      </c>
      <c r="G80" s="5">
        <v>13614.28</v>
      </c>
      <c r="H80" s="5"/>
      <c r="I80" s="5">
        <v>13010.1</v>
      </c>
    </row>
    <row r="81" spans="1:9" x14ac:dyDescent="0.25">
      <c r="A81" s="29"/>
      <c r="B81" s="29"/>
      <c r="C81" s="30"/>
      <c r="D81" s="4" t="s">
        <v>24</v>
      </c>
      <c r="E81" s="5">
        <v>5252.1869999999999</v>
      </c>
      <c r="F81" s="5">
        <v>5593.4220000000005</v>
      </c>
      <c r="G81" s="5">
        <v>8005.27</v>
      </c>
      <c r="H81" s="5"/>
      <c r="I81" s="5">
        <v>5362</v>
      </c>
    </row>
    <row r="82" spans="1:9" x14ac:dyDescent="0.25">
      <c r="A82" s="25" t="s">
        <v>123</v>
      </c>
      <c r="B82" s="23" t="s">
        <v>124</v>
      </c>
      <c r="C82" s="25" t="s">
        <v>125</v>
      </c>
      <c r="D82" s="4" t="s">
        <v>23</v>
      </c>
      <c r="E82" s="5">
        <v>55248</v>
      </c>
      <c r="F82" s="5">
        <v>56089</v>
      </c>
      <c r="G82" s="5">
        <v>44733</v>
      </c>
      <c r="H82" s="5">
        <v>19740.099999999999</v>
      </c>
      <c r="I82" s="5">
        <v>33072.300000000003</v>
      </c>
    </row>
    <row r="83" spans="1:9" x14ac:dyDescent="0.25">
      <c r="A83" s="26"/>
      <c r="B83" s="24"/>
      <c r="C83" s="26"/>
      <c r="D83" s="4" t="s">
        <v>24</v>
      </c>
      <c r="E83" s="5">
        <v>29429</v>
      </c>
      <c r="F83" s="5">
        <v>27232</v>
      </c>
      <c r="G83" s="5">
        <v>21600</v>
      </c>
      <c r="H83" s="5">
        <v>8194.1</v>
      </c>
      <c r="I83" s="5">
        <v>12172.5</v>
      </c>
    </row>
    <row r="84" spans="1:9" x14ac:dyDescent="0.25">
      <c r="A84" s="23" t="s">
        <v>189</v>
      </c>
      <c r="B84" s="23" t="s">
        <v>190</v>
      </c>
      <c r="C84" s="33" t="s">
        <v>191</v>
      </c>
      <c r="D84" s="4" t="s">
        <v>23</v>
      </c>
      <c r="E84" s="5">
        <v>148065</v>
      </c>
      <c r="F84" s="5">
        <v>140235</v>
      </c>
      <c r="G84" s="5">
        <v>138707</v>
      </c>
      <c r="H84" s="5">
        <v>103566</v>
      </c>
      <c r="I84" s="5">
        <v>109281</v>
      </c>
    </row>
    <row r="85" spans="1:9" x14ac:dyDescent="0.25">
      <c r="A85" s="24"/>
      <c r="B85" s="24"/>
      <c r="C85" s="34"/>
      <c r="D85" s="4" t="s">
        <v>24</v>
      </c>
      <c r="E85" s="5">
        <v>56711</v>
      </c>
      <c r="F85" s="5">
        <v>54137</v>
      </c>
      <c r="G85" s="5">
        <v>51434</v>
      </c>
      <c r="H85" s="5">
        <v>41815</v>
      </c>
      <c r="I85" s="5">
        <v>41666</v>
      </c>
    </row>
    <row r="86" spans="1:9" x14ac:dyDescent="0.25">
      <c r="A86" s="23" t="s">
        <v>189</v>
      </c>
      <c r="B86" s="23" t="s">
        <v>190</v>
      </c>
      <c r="C86" s="33" t="s">
        <v>192</v>
      </c>
      <c r="D86" s="4" t="s">
        <v>23</v>
      </c>
      <c r="E86" s="5">
        <v>22549</v>
      </c>
      <c r="F86" s="5">
        <v>22458</v>
      </c>
      <c r="G86" s="5">
        <v>24705.05</v>
      </c>
      <c r="H86" s="5">
        <v>16882</v>
      </c>
      <c r="I86" s="5">
        <v>19228</v>
      </c>
    </row>
    <row r="87" spans="1:9" x14ac:dyDescent="0.25">
      <c r="A87" s="24"/>
      <c r="B87" s="24"/>
      <c r="C87" s="34"/>
      <c r="D87" s="4" t="s">
        <v>24</v>
      </c>
      <c r="E87" s="5">
        <v>13005</v>
      </c>
      <c r="F87" s="5">
        <v>14060</v>
      </c>
      <c r="G87" s="5">
        <v>15654</v>
      </c>
      <c r="H87" s="5">
        <v>10053</v>
      </c>
      <c r="I87" s="5">
        <v>12992</v>
      </c>
    </row>
    <row r="88" spans="1:9" x14ac:dyDescent="0.25">
      <c r="A88" s="23" t="s">
        <v>154</v>
      </c>
      <c r="B88" s="23" t="s">
        <v>155</v>
      </c>
      <c r="C88" s="25" t="s">
        <v>156</v>
      </c>
      <c r="D88" s="4" t="s">
        <v>23</v>
      </c>
      <c r="E88" s="5">
        <v>0.05</v>
      </c>
      <c r="F88" s="5">
        <v>2.1800000000000002</v>
      </c>
      <c r="G88" s="5">
        <v>5.6</v>
      </c>
      <c r="H88" s="5">
        <v>9.8000000000000007</v>
      </c>
      <c r="I88" s="5">
        <v>3.6</v>
      </c>
    </row>
    <row r="89" spans="1:9" x14ac:dyDescent="0.25">
      <c r="A89" s="24"/>
      <c r="B89" s="24"/>
      <c r="C89" s="26"/>
      <c r="D89" s="4" t="s">
        <v>24</v>
      </c>
      <c r="E89" s="5">
        <v>0.21</v>
      </c>
      <c r="F89" s="5">
        <v>0.24</v>
      </c>
      <c r="G89" s="5">
        <v>0.45</v>
      </c>
      <c r="H89" s="5">
        <v>2.2999999999999998</v>
      </c>
      <c r="I89" s="5">
        <v>4.3</v>
      </c>
    </row>
    <row r="90" spans="1:9" x14ac:dyDescent="0.25">
      <c r="A90" s="25" t="s">
        <v>123</v>
      </c>
      <c r="B90" s="23" t="s">
        <v>124</v>
      </c>
      <c r="C90" s="25" t="s">
        <v>126</v>
      </c>
      <c r="D90" s="4" t="s">
        <v>23</v>
      </c>
      <c r="E90" s="5">
        <v>104228</v>
      </c>
      <c r="F90" s="5">
        <v>100586</v>
      </c>
      <c r="G90" s="5">
        <v>53174</v>
      </c>
      <c r="H90" s="5">
        <v>79830.3</v>
      </c>
      <c r="I90" s="5">
        <v>164892.70000000001</v>
      </c>
    </row>
    <row r="91" spans="1:9" x14ac:dyDescent="0.25">
      <c r="A91" s="26"/>
      <c r="B91" s="24"/>
      <c r="C91" s="26"/>
      <c r="D91" s="4" t="s">
        <v>24</v>
      </c>
      <c r="E91" s="5">
        <v>35757</v>
      </c>
      <c r="F91" s="5">
        <v>33401</v>
      </c>
      <c r="G91" s="5">
        <v>17560</v>
      </c>
      <c r="H91" s="5">
        <v>45854.9</v>
      </c>
      <c r="I91" s="5">
        <v>74119.5</v>
      </c>
    </row>
    <row r="92" spans="1:9" x14ac:dyDescent="0.25">
      <c r="A92" s="23" t="s">
        <v>185</v>
      </c>
      <c r="B92" s="23" t="s">
        <v>186</v>
      </c>
      <c r="C92" s="33" t="s">
        <v>187</v>
      </c>
      <c r="D92" s="4" t="s">
        <v>23</v>
      </c>
      <c r="E92" s="5">
        <v>121525</v>
      </c>
      <c r="F92" s="5">
        <v>134898</v>
      </c>
      <c r="G92" s="5">
        <v>143659</v>
      </c>
      <c r="H92" s="5">
        <v>99845</v>
      </c>
      <c r="I92" s="5">
        <v>121595</v>
      </c>
    </row>
    <row r="93" spans="1:9" x14ac:dyDescent="0.25">
      <c r="A93" s="24"/>
      <c r="B93" s="24"/>
      <c r="C93" s="34"/>
      <c r="D93" s="4" t="s">
        <v>24</v>
      </c>
      <c r="E93" s="5">
        <v>54483</v>
      </c>
      <c r="F93" s="5">
        <v>66423</v>
      </c>
      <c r="G93" s="5">
        <v>75452</v>
      </c>
      <c r="H93" s="5">
        <v>64705</v>
      </c>
      <c r="I93" s="5">
        <v>73634</v>
      </c>
    </row>
    <row r="94" spans="1:9" x14ac:dyDescent="0.25">
      <c r="A94" s="23" t="s">
        <v>185</v>
      </c>
      <c r="B94" s="23" t="s">
        <v>186</v>
      </c>
      <c r="C94" s="33" t="s">
        <v>188</v>
      </c>
      <c r="D94" s="4" t="s">
        <v>23</v>
      </c>
      <c r="E94" s="5">
        <v>34974</v>
      </c>
      <c r="F94" s="5">
        <v>32350</v>
      </c>
      <c r="G94" s="5">
        <v>34240.65</v>
      </c>
      <c r="H94" s="5">
        <v>23931</v>
      </c>
      <c r="I94" s="5">
        <v>24469</v>
      </c>
    </row>
    <row r="95" spans="1:9" x14ac:dyDescent="0.25">
      <c r="A95" s="24"/>
      <c r="B95" s="24"/>
      <c r="C95" s="34"/>
      <c r="D95" s="4" t="s">
        <v>24</v>
      </c>
      <c r="E95" s="5">
        <v>23566</v>
      </c>
      <c r="F95" s="5">
        <v>24601</v>
      </c>
      <c r="G95" s="5">
        <v>26377</v>
      </c>
      <c r="H95" s="5">
        <v>17089</v>
      </c>
      <c r="I95" s="5">
        <v>14777</v>
      </c>
    </row>
    <row r="96" spans="1:9" x14ac:dyDescent="0.25">
      <c r="A96" s="23" t="s">
        <v>154</v>
      </c>
      <c r="B96" s="23" t="s">
        <v>155</v>
      </c>
      <c r="C96" s="25" t="s">
        <v>157</v>
      </c>
      <c r="D96" s="4" t="s">
        <v>23</v>
      </c>
      <c r="E96" s="5">
        <v>112076</v>
      </c>
      <c r="F96" s="5">
        <v>113626</v>
      </c>
      <c r="G96" s="5">
        <v>124731</v>
      </c>
      <c r="H96" s="5">
        <v>84805</v>
      </c>
      <c r="I96" s="5">
        <v>95155</v>
      </c>
    </row>
    <row r="97" spans="1:10" x14ac:dyDescent="0.25">
      <c r="A97" s="24"/>
      <c r="B97" s="24"/>
      <c r="C97" s="26"/>
      <c r="D97" s="4" t="s">
        <v>24</v>
      </c>
      <c r="E97" s="5">
        <v>33408</v>
      </c>
      <c r="F97" s="5">
        <v>36009</v>
      </c>
      <c r="G97" s="5">
        <v>48353</v>
      </c>
      <c r="H97" s="5">
        <v>38869</v>
      </c>
      <c r="I97" s="5">
        <v>42441</v>
      </c>
    </row>
    <row r="98" spans="1:10" x14ac:dyDescent="0.25">
      <c r="A98" s="23" t="s">
        <v>154</v>
      </c>
      <c r="B98" s="23" t="s">
        <v>155</v>
      </c>
      <c r="C98" s="25" t="s">
        <v>158</v>
      </c>
      <c r="D98" s="4" t="s">
        <v>23</v>
      </c>
      <c r="E98" s="5">
        <v>37290</v>
      </c>
      <c r="F98" s="5">
        <v>42081</v>
      </c>
      <c r="G98" s="5">
        <v>37278</v>
      </c>
      <c r="H98" s="5">
        <v>30383.1</v>
      </c>
      <c r="I98" s="5">
        <v>39158</v>
      </c>
    </row>
    <row r="99" spans="1:10" x14ac:dyDescent="0.25">
      <c r="A99" s="24"/>
      <c r="B99" s="24"/>
      <c r="C99" s="26"/>
      <c r="D99" s="4" t="s">
        <v>24</v>
      </c>
      <c r="E99" s="5">
        <v>21840</v>
      </c>
      <c r="F99" s="5">
        <v>25098</v>
      </c>
      <c r="G99" s="5">
        <v>25396</v>
      </c>
      <c r="H99" s="5">
        <v>20684</v>
      </c>
      <c r="I99" s="5">
        <v>28528</v>
      </c>
    </row>
    <row r="100" spans="1:10" x14ac:dyDescent="0.25">
      <c r="D100" s="7" t="s">
        <v>26</v>
      </c>
      <c r="E100" s="3">
        <f>SUM(E4:E99)</f>
        <v>6215800.7079999996</v>
      </c>
      <c r="F100" s="3">
        <f t="shared" ref="F100:I100" si="0">SUM(F4:F99)</f>
        <v>6555731.9800000032</v>
      </c>
      <c r="G100" s="3">
        <f t="shared" si="0"/>
        <v>6674743.0099999998</v>
      </c>
      <c r="H100" s="3">
        <f t="shared" si="0"/>
        <v>5412310.9019999988</v>
      </c>
      <c r="I100" s="3">
        <f t="shared" si="0"/>
        <v>5818102.5479999986</v>
      </c>
      <c r="J100" s="9" t="s">
        <v>122</v>
      </c>
    </row>
    <row r="101" spans="1:10" x14ac:dyDescent="0.25">
      <c r="E101" s="13">
        <f>E100/1000</f>
        <v>6215.8007079999998</v>
      </c>
      <c r="F101" s="13">
        <f t="shared" ref="F101:I101" si="1">F100/1000</f>
        <v>6555.7319800000032</v>
      </c>
      <c r="G101" s="13">
        <f t="shared" si="1"/>
        <v>6674.7430100000001</v>
      </c>
      <c r="H101" s="13">
        <f t="shared" si="1"/>
        <v>5412.3109019999993</v>
      </c>
      <c r="I101" s="13">
        <f t="shared" si="1"/>
        <v>5818.1025479999989</v>
      </c>
      <c r="J101" t="s">
        <v>329</v>
      </c>
    </row>
    <row r="102" spans="1:10" x14ac:dyDescent="0.25">
      <c r="B102" s="11" t="s">
        <v>318</v>
      </c>
      <c r="C102" s="12">
        <f>COUNTA(C4:C99)</f>
        <v>48</v>
      </c>
      <c r="E102" s="13">
        <f>E100/1000000</f>
        <v>6.2158007079999997</v>
      </c>
      <c r="F102" s="13">
        <f t="shared" ref="F102:I102" si="2">F100/1000000</f>
        <v>6.5557319800000036</v>
      </c>
      <c r="G102" s="13">
        <f t="shared" si="2"/>
        <v>6.6747430099999994</v>
      </c>
      <c r="H102" s="13">
        <f t="shared" si="2"/>
        <v>5.4123109019999989</v>
      </c>
      <c r="I102" s="13">
        <f t="shared" si="2"/>
        <v>5.8181025479999988</v>
      </c>
      <c r="J102" t="s">
        <v>330</v>
      </c>
    </row>
  </sheetData>
  <sortState xmlns:xlrd2="http://schemas.microsoft.com/office/spreadsheetml/2017/richdata2" ref="A4:G91">
    <sortCondition ref="C4:C91"/>
    <sortCondition ref="D4:D91"/>
  </sortState>
  <mergeCells count="144">
    <mergeCell ref="A80:A81"/>
    <mergeCell ref="B80:B81"/>
    <mergeCell ref="C80:C81"/>
    <mergeCell ref="A54:A55"/>
    <mergeCell ref="A52:A53"/>
    <mergeCell ref="A50:A51"/>
    <mergeCell ref="A48:A49"/>
    <mergeCell ref="A62:A63"/>
    <mergeCell ref="A60:A61"/>
    <mergeCell ref="A58:A59"/>
    <mergeCell ref="A56:A57"/>
    <mergeCell ref="B54:B55"/>
    <mergeCell ref="B52:B53"/>
    <mergeCell ref="B50:B51"/>
    <mergeCell ref="B48:B49"/>
    <mergeCell ref="B60:B61"/>
    <mergeCell ref="B58:B59"/>
    <mergeCell ref="B56:B57"/>
    <mergeCell ref="A78:A79"/>
    <mergeCell ref="A76:A77"/>
    <mergeCell ref="A74:A75"/>
    <mergeCell ref="A72:A73"/>
    <mergeCell ref="A70:A71"/>
    <mergeCell ref="B68:B69"/>
    <mergeCell ref="A98:A99"/>
    <mergeCell ref="A96:A97"/>
    <mergeCell ref="A94:A95"/>
    <mergeCell ref="A92:A93"/>
    <mergeCell ref="A90:A91"/>
    <mergeCell ref="A88:A89"/>
    <mergeCell ref="A86:A87"/>
    <mergeCell ref="A84:A85"/>
    <mergeCell ref="A82:A83"/>
    <mergeCell ref="C86:C87"/>
    <mergeCell ref="C84:C85"/>
    <mergeCell ref="C82:C83"/>
    <mergeCell ref="B98:B99"/>
    <mergeCell ref="B96:B97"/>
    <mergeCell ref="B94:B95"/>
    <mergeCell ref="B92:B93"/>
    <mergeCell ref="B90:B91"/>
    <mergeCell ref="B88:B89"/>
    <mergeCell ref="B86:B87"/>
    <mergeCell ref="C98:C99"/>
    <mergeCell ref="C96:C97"/>
    <mergeCell ref="C94:C95"/>
    <mergeCell ref="C92:C93"/>
    <mergeCell ref="C90:C91"/>
    <mergeCell ref="C88:C89"/>
    <mergeCell ref="B84:B85"/>
    <mergeCell ref="B82:B83"/>
    <mergeCell ref="B66:B67"/>
    <mergeCell ref="B62:B63"/>
    <mergeCell ref="A68:A69"/>
    <mergeCell ref="A66:A67"/>
    <mergeCell ref="B64:B65"/>
    <mergeCell ref="A64:A65"/>
    <mergeCell ref="C50:C51"/>
    <mergeCell ref="C48:C49"/>
    <mergeCell ref="B78:B79"/>
    <mergeCell ref="B76:B77"/>
    <mergeCell ref="B74:B75"/>
    <mergeCell ref="B72:B73"/>
    <mergeCell ref="B70:B71"/>
    <mergeCell ref="C68:C69"/>
    <mergeCell ref="C66:C67"/>
    <mergeCell ref="C62:C63"/>
    <mergeCell ref="C60:C61"/>
    <mergeCell ref="C58:C59"/>
    <mergeCell ref="C56:C57"/>
    <mergeCell ref="C78:C79"/>
    <mergeCell ref="C76:C77"/>
    <mergeCell ref="C74:C75"/>
    <mergeCell ref="C72:C73"/>
    <mergeCell ref="C70:C71"/>
    <mergeCell ref="C64:C65"/>
    <mergeCell ref="C54:C55"/>
    <mergeCell ref="C52:C53"/>
    <mergeCell ref="C8:C9"/>
    <mergeCell ref="B8:B9"/>
    <mergeCell ref="A8:A9"/>
    <mergeCell ref="C4:C5"/>
    <mergeCell ref="B4:B5"/>
    <mergeCell ref="A4:A5"/>
    <mergeCell ref="C6:C7"/>
    <mergeCell ref="B6:B7"/>
    <mergeCell ref="A6:A7"/>
    <mergeCell ref="C12:C13"/>
    <mergeCell ref="B12:B13"/>
    <mergeCell ref="A12:A13"/>
    <mergeCell ref="C10:C11"/>
    <mergeCell ref="B10:B11"/>
    <mergeCell ref="A10:A11"/>
    <mergeCell ref="A26:A27"/>
    <mergeCell ref="A24:A25"/>
    <mergeCell ref="A22:A23"/>
    <mergeCell ref="A18:A19"/>
    <mergeCell ref="A16:A17"/>
    <mergeCell ref="B14:B15"/>
    <mergeCell ref="A14:A15"/>
    <mergeCell ref="B16:B17"/>
    <mergeCell ref="A20:A21"/>
    <mergeCell ref="A46:A47"/>
    <mergeCell ref="A44:A45"/>
    <mergeCell ref="A42:A43"/>
    <mergeCell ref="A40:A41"/>
    <mergeCell ref="A38:A39"/>
    <mergeCell ref="A36:A37"/>
    <mergeCell ref="A34:A35"/>
    <mergeCell ref="A30:A31"/>
    <mergeCell ref="A28:A29"/>
    <mergeCell ref="A32:A33"/>
    <mergeCell ref="B28:B29"/>
    <mergeCell ref="B26:B27"/>
    <mergeCell ref="B24:B25"/>
    <mergeCell ref="B22:B23"/>
    <mergeCell ref="B18:B19"/>
    <mergeCell ref="B46:B47"/>
    <mergeCell ref="B44:B45"/>
    <mergeCell ref="B42:B43"/>
    <mergeCell ref="B40:B41"/>
    <mergeCell ref="B38:B39"/>
    <mergeCell ref="B36:B37"/>
    <mergeCell ref="C18:C19"/>
    <mergeCell ref="C16:C17"/>
    <mergeCell ref="C14:C15"/>
    <mergeCell ref="C28:C29"/>
    <mergeCell ref="C26:C27"/>
    <mergeCell ref="C24:C25"/>
    <mergeCell ref="C22:C23"/>
    <mergeCell ref="C20:C21"/>
    <mergeCell ref="B20:B21"/>
    <mergeCell ref="B34:B35"/>
    <mergeCell ref="C34:C35"/>
    <mergeCell ref="C30:C31"/>
    <mergeCell ref="C46:C47"/>
    <mergeCell ref="C44:C45"/>
    <mergeCell ref="C42:C43"/>
    <mergeCell ref="C40:C41"/>
    <mergeCell ref="C38:C39"/>
    <mergeCell ref="C36:C37"/>
    <mergeCell ref="B30:B31"/>
    <mergeCell ref="C32:C33"/>
    <mergeCell ref="B32:B3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8"/>
  <sheetViews>
    <sheetView workbookViewId="0">
      <selection activeCell="R28" sqref="R28"/>
    </sheetView>
  </sheetViews>
  <sheetFormatPr defaultRowHeight="15" x14ac:dyDescent="0.25"/>
  <cols>
    <col min="1" max="1" width="28.42578125" customWidth="1"/>
    <col min="2" max="2" width="28.140625" bestFit="1" customWidth="1"/>
    <col min="3" max="3" width="17.85546875" bestFit="1" customWidth="1"/>
    <col min="5" max="9" width="10.5703125" bestFit="1" customWidth="1"/>
    <col min="14" max="14" width="1.7109375" customWidth="1"/>
  </cols>
  <sheetData>
    <row r="1" spans="1:19" ht="18.75" x14ac:dyDescent="0.3">
      <c r="A1" s="6" t="s">
        <v>231</v>
      </c>
    </row>
    <row r="3" spans="1:19" x14ac:dyDescent="0.25">
      <c r="A3" s="1" t="s">
        <v>0</v>
      </c>
      <c r="B3" s="1" t="s">
        <v>1</v>
      </c>
      <c r="C3" s="1" t="s">
        <v>27</v>
      </c>
      <c r="D3" s="1"/>
      <c r="E3" s="1">
        <v>2017</v>
      </c>
      <c r="F3" s="1">
        <v>2018</v>
      </c>
      <c r="G3" s="1">
        <v>2019</v>
      </c>
      <c r="H3" s="1">
        <v>2020</v>
      </c>
      <c r="I3" s="1">
        <v>2021</v>
      </c>
      <c r="M3" t="s">
        <v>374</v>
      </c>
      <c r="O3" s="1">
        <v>2017</v>
      </c>
      <c r="P3" s="1">
        <v>2018</v>
      </c>
      <c r="Q3" s="1">
        <v>2019</v>
      </c>
      <c r="R3" s="1">
        <v>2020</v>
      </c>
      <c r="S3" s="1">
        <v>2021</v>
      </c>
    </row>
    <row r="4" spans="1:19" x14ac:dyDescent="0.25">
      <c r="A4" s="29" t="s">
        <v>235</v>
      </c>
      <c r="B4" s="29" t="s">
        <v>236</v>
      </c>
      <c r="C4" s="30" t="s">
        <v>237</v>
      </c>
      <c r="D4" s="4" t="s">
        <v>23</v>
      </c>
      <c r="E4" s="5">
        <v>10981.910999999998</v>
      </c>
      <c r="F4" s="5">
        <v>10864.369999999999</v>
      </c>
      <c r="G4" s="5">
        <v>9500.19</v>
      </c>
      <c r="H4" s="5">
        <v>6343.2939999999999</v>
      </c>
      <c r="I4" s="5">
        <v>5252.79</v>
      </c>
      <c r="M4" t="s">
        <v>329</v>
      </c>
      <c r="N4">
        <v>0</v>
      </c>
      <c r="O4" s="13">
        <f>E127</f>
        <v>2225.4452799999999</v>
      </c>
      <c r="P4" s="13">
        <f>F127</f>
        <v>2419.3944319999996</v>
      </c>
      <c r="Q4" s="13">
        <f>G127</f>
        <v>3063.3019610000006</v>
      </c>
      <c r="R4" s="13">
        <f>H127</f>
        <v>3361.2974599999989</v>
      </c>
      <c r="S4" s="13">
        <f>I127</f>
        <v>3681.2710579999989</v>
      </c>
    </row>
    <row r="5" spans="1:19" x14ac:dyDescent="0.25">
      <c r="A5" s="29"/>
      <c r="B5" s="29"/>
      <c r="C5" s="30"/>
      <c r="D5" s="4" t="s">
        <v>24</v>
      </c>
      <c r="E5" s="5">
        <v>4979.1569999999992</v>
      </c>
      <c r="F5" s="5">
        <v>4698.7299999999996</v>
      </c>
      <c r="G5" s="5">
        <v>4395.37</v>
      </c>
      <c r="H5" s="5">
        <v>3347.1909999999998</v>
      </c>
      <c r="I5" s="5">
        <v>3096.4090000000001</v>
      </c>
    </row>
    <row r="6" spans="1:19" x14ac:dyDescent="0.25">
      <c r="A6" s="29" t="s">
        <v>295</v>
      </c>
      <c r="B6" s="29" t="s">
        <v>279</v>
      </c>
      <c r="C6" s="30" t="s">
        <v>296</v>
      </c>
      <c r="D6" s="4" t="s">
        <v>23</v>
      </c>
      <c r="E6" s="5">
        <v>25371.277999999998</v>
      </c>
      <c r="F6" s="5">
        <v>96078.816999999995</v>
      </c>
      <c r="G6" s="5">
        <v>96485</v>
      </c>
      <c r="H6" s="5">
        <v>65717</v>
      </c>
      <c r="I6" s="5">
        <v>72703</v>
      </c>
    </row>
    <row r="7" spans="1:19" x14ac:dyDescent="0.25">
      <c r="A7" s="29"/>
      <c r="B7" s="29"/>
      <c r="C7" s="30"/>
      <c r="D7" s="4" t="s">
        <v>24</v>
      </c>
      <c r="E7" s="5">
        <v>28304.448</v>
      </c>
      <c r="F7" s="5">
        <v>102564.285</v>
      </c>
      <c r="G7" s="5">
        <v>103419</v>
      </c>
      <c r="H7" s="5">
        <v>65466</v>
      </c>
      <c r="I7" s="5">
        <v>65207</v>
      </c>
    </row>
    <row r="8" spans="1:19" x14ac:dyDescent="0.25">
      <c r="A8" s="23" t="s">
        <v>368</v>
      </c>
      <c r="B8" s="23" t="s">
        <v>349</v>
      </c>
      <c r="C8" s="25" t="s">
        <v>369</v>
      </c>
      <c r="D8" s="4" t="s">
        <v>23</v>
      </c>
      <c r="E8" s="5"/>
      <c r="F8" s="5"/>
      <c r="G8" s="5">
        <v>3851.8710000000001</v>
      </c>
      <c r="H8" s="5">
        <v>6824.3649999999998</v>
      </c>
      <c r="I8" s="5">
        <v>5522.8220000000001</v>
      </c>
    </row>
    <row r="9" spans="1:19" x14ac:dyDescent="0.25">
      <c r="A9" s="24"/>
      <c r="B9" s="24"/>
      <c r="C9" s="26"/>
      <c r="D9" s="4" t="s">
        <v>24</v>
      </c>
      <c r="E9" s="5"/>
      <c r="F9" s="5"/>
      <c r="G9" s="5">
        <v>1673.135</v>
      </c>
      <c r="H9" s="5">
        <v>3535.9740000000002</v>
      </c>
      <c r="I9" s="5">
        <v>3728.373</v>
      </c>
    </row>
    <row r="10" spans="1:19" x14ac:dyDescent="0.25">
      <c r="A10" s="29" t="s">
        <v>245</v>
      </c>
      <c r="B10" s="29" t="s">
        <v>242</v>
      </c>
      <c r="C10" s="30" t="s">
        <v>248</v>
      </c>
      <c r="D10" s="4" t="s">
        <v>23</v>
      </c>
      <c r="E10" s="5">
        <v>1293.3170000000002</v>
      </c>
      <c r="F10" s="5">
        <v>1309.1399999999999</v>
      </c>
      <c r="G10" s="5">
        <v>1046.77</v>
      </c>
      <c r="H10" s="5">
        <v>1326.5119999999999</v>
      </c>
      <c r="I10" s="5">
        <v>1265.289</v>
      </c>
    </row>
    <row r="11" spans="1:19" x14ac:dyDescent="0.25">
      <c r="A11" s="29"/>
      <c r="B11" s="29"/>
      <c r="C11" s="30"/>
      <c r="D11" s="4" t="s">
        <v>24</v>
      </c>
      <c r="E11" s="5">
        <v>1183.104</v>
      </c>
      <c r="F11" s="5">
        <v>1033.6599999999999</v>
      </c>
      <c r="G11" s="5">
        <v>963.78</v>
      </c>
      <c r="H11" s="5">
        <v>1313.809</v>
      </c>
      <c r="I11" s="5">
        <v>1381.673</v>
      </c>
    </row>
    <row r="12" spans="1:19" x14ac:dyDescent="0.25">
      <c r="A12" s="29" t="s">
        <v>246</v>
      </c>
      <c r="B12" s="29" t="s">
        <v>242</v>
      </c>
      <c r="C12" s="30" t="s">
        <v>249</v>
      </c>
      <c r="D12" s="4" t="s">
        <v>23</v>
      </c>
      <c r="E12" s="5">
        <v>6385</v>
      </c>
      <c r="F12" s="5">
        <v>10258</v>
      </c>
      <c r="G12" s="5">
        <v>8970</v>
      </c>
      <c r="H12" s="5">
        <v>7558.5649999999996</v>
      </c>
      <c r="I12" s="5">
        <v>10681.913</v>
      </c>
    </row>
    <row r="13" spans="1:19" x14ac:dyDescent="0.25">
      <c r="A13" s="29"/>
      <c r="B13" s="29"/>
      <c r="C13" s="30"/>
      <c r="D13" s="4" t="s">
        <v>24</v>
      </c>
      <c r="E13" s="5">
        <v>7746</v>
      </c>
      <c r="F13" s="5">
        <v>11215</v>
      </c>
      <c r="G13" s="5">
        <v>10290.74</v>
      </c>
      <c r="H13" s="5">
        <v>8627.1219999999994</v>
      </c>
      <c r="I13" s="5">
        <v>12072.662</v>
      </c>
    </row>
    <row r="14" spans="1:19" x14ac:dyDescent="0.25">
      <c r="A14" s="29" t="s">
        <v>241</v>
      </c>
      <c r="B14" s="29" t="s">
        <v>242</v>
      </c>
      <c r="C14" s="30" t="s">
        <v>243</v>
      </c>
      <c r="D14" s="4" t="s">
        <v>23</v>
      </c>
      <c r="E14" s="5">
        <v>36381.49</v>
      </c>
      <c r="F14" s="5">
        <v>43598</v>
      </c>
      <c r="G14" s="5">
        <v>36993.94</v>
      </c>
      <c r="H14" s="5">
        <v>30524.240000000002</v>
      </c>
      <c r="I14" s="5">
        <v>27139.75</v>
      </c>
    </row>
    <row r="15" spans="1:19" x14ac:dyDescent="0.25">
      <c r="A15" s="29"/>
      <c r="B15" s="29"/>
      <c r="C15" s="30"/>
      <c r="D15" s="4" t="s">
        <v>24</v>
      </c>
      <c r="E15" s="5">
        <v>25005.899999999998</v>
      </c>
      <c r="F15" s="5">
        <v>26852.33</v>
      </c>
      <c r="G15" s="5">
        <v>24125.41</v>
      </c>
      <c r="H15" s="5">
        <v>20485.53</v>
      </c>
      <c r="I15" s="5">
        <v>20451.740000000002</v>
      </c>
    </row>
    <row r="16" spans="1:19" x14ac:dyDescent="0.25">
      <c r="A16" s="29" t="s">
        <v>244</v>
      </c>
      <c r="B16" s="29" t="s">
        <v>242</v>
      </c>
      <c r="C16" s="30" t="s">
        <v>247</v>
      </c>
      <c r="D16" s="4" t="s">
        <v>23</v>
      </c>
      <c r="E16" s="5">
        <v>22666.5</v>
      </c>
      <c r="F16" s="5">
        <v>20294.629999999997</v>
      </c>
      <c r="G16" s="5">
        <v>19135.310000000001</v>
      </c>
      <c r="H16" s="5">
        <v>16403.759999999998</v>
      </c>
      <c r="I16" s="5">
        <v>14473.92</v>
      </c>
    </row>
    <row r="17" spans="1:12" x14ac:dyDescent="0.25">
      <c r="A17" s="29"/>
      <c r="B17" s="29"/>
      <c r="C17" s="30"/>
      <c r="D17" s="4" t="s">
        <v>24</v>
      </c>
      <c r="E17" s="5">
        <v>20056.740000000002</v>
      </c>
      <c r="F17" s="5">
        <v>17411.419999999998</v>
      </c>
      <c r="G17" s="5">
        <v>16246.02</v>
      </c>
      <c r="H17" s="5">
        <v>14626.58</v>
      </c>
      <c r="I17" s="5">
        <v>13486.57</v>
      </c>
    </row>
    <row r="18" spans="1:12" x14ac:dyDescent="0.25">
      <c r="A18" s="23" t="s">
        <v>356</v>
      </c>
      <c r="B18" s="23" t="s">
        <v>349</v>
      </c>
      <c r="C18" s="25" t="s">
        <v>355</v>
      </c>
      <c r="D18" s="4" t="s">
        <v>23</v>
      </c>
      <c r="E18" s="5"/>
      <c r="F18" s="5"/>
      <c r="G18" s="5">
        <v>15670.9</v>
      </c>
      <c r="H18" s="5">
        <v>28271.8</v>
      </c>
      <c r="I18" s="5">
        <v>19355.446</v>
      </c>
    </row>
    <row r="19" spans="1:12" x14ac:dyDescent="0.25">
      <c r="A19" s="24"/>
      <c r="B19" s="24"/>
      <c r="C19" s="26"/>
      <c r="D19" s="4" t="s">
        <v>24</v>
      </c>
      <c r="E19" s="5"/>
      <c r="F19" s="5"/>
      <c r="G19" s="5">
        <v>4681.1000000000004</v>
      </c>
      <c r="H19" s="5">
        <v>10192.4</v>
      </c>
      <c r="I19" s="5">
        <v>7810.1</v>
      </c>
    </row>
    <row r="20" spans="1:12" x14ac:dyDescent="0.25">
      <c r="A20" s="23" t="s">
        <v>352</v>
      </c>
      <c r="B20" s="23" t="s">
        <v>349</v>
      </c>
      <c r="C20" s="25" t="s">
        <v>357</v>
      </c>
      <c r="D20" s="4" t="s">
        <v>23</v>
      </c>
      <c r="E20" s="5"/>
      <c r="F20" s="5"/>
      <c r="G20" s="5">
        <v>148287</v>
      </c>
      <c r="H20" s="5">
        <v>252289</v>
      </c>
      <c r="I20" s="5">
        <v>251877</v>
      </c>
    </row>
    <row r="21" spans="1:12" x14ac:dyDescent="0.25">
      <c r="A21" s="24"/>
      <c r="B21" s="24"/>
      <c r="C21" s="26"/>
      <c r="D21" s="4" t="s">
        <v>24</v>
      </c>
      <c r="E21" s="5"/>
      <c r="F21" s="5"/>
      <c r="G21" s="5">
        <v>79670</v>
      </c>
      <c r="H21" s="5">
        <v>144491</v>
      </c>
      <c r="I21" s="5">
        <v>169246.00899999999</v>
      </c>
    </row>
    <row r="22" spans="1:12" x14ac:dyDescent="0.25">
      <c r="A22" s="23" t="s">
        <v>353</v>
      </c>
      <c r="B22" s="23" t="s">
        <v>349</v>
      </c>
      <c r="C22" s="25" t="s">
        <v>354</v>
      </c>
      <c r="D22" s="4" t="s">
        <v>23</v>
      </c>
      <c r="E22" s="5"/>
      <c r="F22" s="5"/>
      <c r="G22" s="5">
        <v>67570</v>
      </c>
      <c r="H22" s="5">
        <v>115872</v>
      </c>
      <c r="I22" s="5">
        <v>121948</v>
      </c>
      <c r="L22" t="s">
        <v>375</v>
      </c>
    </row>
    <row r="23" spans="1:12" x14ac:dyDescent="0.25">
      <c r="A23" s="24"/>
      <c r="B23" s="24"/>
      <c r="C23" s="26"/>
      <c r="D23" s="4" t="s">
        <v>24</v>
      </c>
      <c r="E23" s="5"/>
      <c r="F23" s="5"/>
      <c r="G23" s="5">
        <v>39016</v>
      </c>
      <c r="H23" s="5">
        <v>63679</v>
      </c>
      <c r="I23" s="5">
        <v>67056</v>
      </c>
    </row>
    <row r="24" spans="1:12" x14ac:dyDescent="0.25">
      <c r="A24" s="29" t="s">
        <v>238</v>
      </c>
      <c r="B24" s="29" t="s">
        <v>239</v>
      </c>
      <c r="C24" s="30" t="s">
        <v>240</v>
      </c>
      <c r="D24" s="4" t="s">
        <v>23</v>
      </c>
      <c r="E24" s="5">
        <v>25492</v>
      </c>
      <c r="F24" s="5">
        <v>21555</v>
      </c>
      <c r="G24" s="5">
        <v>16654</v>
      </c>
      <c r="H24" s="5">
        <v>16634</v>
      </c>
      <c r="I24" s="5">
        <v>19128</v>
      </c>
    </row>
    <row r="25" spans="1:12" x14ac:dyDescent="0.25">
      <c r="A25" s="29"/>
      <c r="B25" s="29"/>
      <c r="C25" s="30"/>
      <c r="D25" s="4" t="s">
        <v>24</v>
      </c>
      <c r="E25" s="5">
        <v>21310</v>
      </c>
      <c r="F25" s="5">
        <v>17600</v>
      </c>
      <c r="G25" s="5">
        <v>13767</v>
      </c>
      <c r="H25" s="5">
        <v>13699</v>
      </c>
      <c r="I25" s="5">
        <v>16800</v>
      </c>
    </row>
    <row r="26" spans="1:12" x14ac:dyDescent="0.25">
      <c r="A26" s="35" t="s">
        <v>319</v>
      </c>
      <c r="B26" s="29" t="s">
        <v>236</v>
      </c>
      <c r="C26" s="30" t="s">
        <v>320</v>
      </c>
      <c r="D26" s="4" t="s">
        <v>23</v>
      </c>
      <c r="E26" s="5"/>
      <c r="F26" s="5">
        <v>2499.37</v>
      </c>
      <c r="G26" s="5">
        <v>4133.07</v>
      </c>
      <c r="H26" s="5">
        <v>3893.48</v>
      </c>
      <c r="I26" s="5">
        <v>4213.49</v>
      </c>
    </row>
    <row r="27" spans="1:12" x14ac:dyDescent="0.25">
      <c r="A27" s="35"/>
      <c r="B27" s="29"/>
      <c r="C27" s="30"/>
      <c r="D27" s="4" t="s">
        <v>24</v>
      </c>
      <c r="E27" s="5"/>
      <c r="F27" s="5">
        <v>1756.37</v>
      </c>
      <c r="G27" s="5">
        <v>2371.54</v>
      </c>
      <c r="H27" s="5">
        <v>2753.6</v>
      </c>
      <c r="I27" s="5">
        <v>3073.13</v>
      </c>
    </row>
    <row r="28" spans="1:12" x14ac:dyDescent="0.25">
      <c r="A28" s="29" t="s">
        <v>324</v>
      </c>
      <c r="B28" s="29" t="s">
        <v>325</v>
      </c>
      <c r="C28" s="30" t="s">
        <v>327</v>
      </c>
      <c r="D28" s="4" t="s">
        <v>23</v>
      </c>
      <c r="E28" s="5"/>
      <c r="F28" s="5">
        <v>0</v>
      </c>
      <c r="G28" s="5">
        <v>0</v>
      </c>
      <c r="H28" s="5">
        <v>0</v>
      </c>
      <c r="I28" s="5">
        <v>0</v>
      </c>
    </row>
    <row r="29" spans="1:12" x14ac:dyDescent="0.25">
      <c r="A29" s="29"/>
      <c r="B29" s="29"/>
      <c r="C29" s="30"/>
      <c r="D29" s="4" t="s">
        <v>24</v>
      </c>
      <c r="E29" s="5"/>
      <c r="F29" s="5">
        <v>0</v>
      </c>
      <c r="G29" s="5">
        <v>0</v>
      </c>
      <c r="H29" s="5">
        <v>0</v>
      </c>
      <c r="I29" s="5">
        <v>0</v>
      </c>
    </row>
    <row r="30" spans="1:12" x14ac:dyDescent="0.25">
      <c r="A30" s="29" t="s">
        <v>324</v>
      </c>
      <c r="B30" s="29" t="s">
        <v>326</v>
      </c>
      <c r="C30" s="30" t="s">
        <v>328</v>
      </c>
      <c r="D30" s="4" t="s">
        <v>23</v>
      </c>
      <c r="E30" s="5"/>
      <c r="F30" s="5">
        <v>129.52699999999999</v>
      </c>
      <c r="G30" s="5">
        <v>44.05</v>
      </c>
      <c r="H30" s="5">
        <v>67.933999999999997</v>
      </c>
      <c r="I30" s="5">
        <v>122.149</v>
      </c>
    </row>
    <row r="31" spans="1:12" x14ac:dyDescent="0.25">
      <c r="A31" s="29"/>
      <c r="B31" s="29"/>
      <c r="C31" s="30"/>
      <c r="D31" s="4" t="s">
        <v>24</v>
      </c>
      <c r="E31" s="5"/>
      <c r="F31" s="5">
        <v>45.924999999999997</v>
      </c>
      <c r="G31" s="5">
        <v>0.04</v>
      </c>
      <c r="H31" s="5">
        <v>26.818000000000001</v>
      </c>
      <c r="I31" s="5">
        <v>50.018999999999998</v>
      </c>
    </row>
    <row r="32" spans="1:12" x14ac:dyDescent="0.25">
      <c r="A32" s="23" t="s">
        <v>364</v>
      </c>
      <c r="B32" s="23" t="s">
        <v>349</v>
      </c>
      <c r="C32" s="25" t="s">
        <v>365</v>
      </c>
      <c r="D32" s="4" t="s">
        <v>23</v>
      </c>
      <c r="E32" s="5"/>
      <c r="F32" s="5"/>
      <c r="G32" s="5">
        <v>11423</v>
      </c>
      <c r="H32" s="5">
        <v>16499</v>
      </c>
      <c r="I32" s="5">
        <v>24543</v>
      </c>
    </row>
    <row r="33" spans="1:9" x14ac:dyDescent="0.25">
      <c r="A33" s="24"/>
      <c r="B33" s="24"/>
      <c r="C33" s="26"/>
      <c r="D33" s="4" t="s">
        <v>24</v>
      </c>
      <c r="E33" s="5"/>
      <c r="F33" s="5"/>
      <c r="G33" s="5">
        <v>11294</v>
      </c>
      <c r="H33" s="5">
        <v>15579</v>
      </c>
      <c r="I33" s="5">
        <v>24941</v>
      </c>
    </row>
    <row r="34" spans="1:9" x14ac:dyDescent="0.25">
      <c r="A34" s="23" t="s">
        <v>344</v>
      </c>
      <c r="B34" s="23" t="s">
        <v>345</v>
      </c>
      <c r="C34" s="25" t="s">
        <v>346</v>
      </c>
      <c r="D34" s="4" t="s">
        <v>23</v>
      </c>
      <c r="E34" s="5"/>
      <c r="F34" s="5"/>
      <c r="G34" s="5">
        <v>19046.080000000002</v>
      </c>
      <c r="H34" s="5">
        <v>38573.205999999998</v>
      </c>
      <c r="I34" s="5">
        <v>40990.411</v>
      </c>
    </row>
    <row r="35" spans="1:9" x14ac:dyDescent="0.25">
      <c r="A35" s="24"/>
      <c r="B35" s="24"/>
      <c r="C35" s="26"/>
      <c r="D35" s="4" t="s">
        <v>24</v>
      </c>
      <c r="E35" s="5"/>
      <c r="F35" s="5"/>
      <c r="G35" s="5">
        <v>13933.597</v>
      </c>
      <c r="H35" s="5">
        <v>27836.692999999999</v>
      </c>
      <c r="I35" s="5">
        <v>27775.100999999999</v>
      </c>
    </row>
    <row r="36" spans="1:9" x14ac:dyDescent="0.25">
      <c r="A36" s="23" t="s">
        <v>344</v>
      </c>
      <c r="B36" s="23" t="s">
        <v>345</v>
      </c>
      <c r="C36" s="25" t="s">
        <v>347</v>
      </c>
      <c r="D36" s="4" t="s">
        <v>23</v>
      </c>
      <c r="E36" s="5"/>
      <c r="F36" s="5"/>
      <c r="G36" s="5">
        <v>7832.7489999999998</v>
      </c>
      <c r="H36" s="5">
        <v>16836.695</v>
      </c>
      <c r="I36" s="5">
        <v>19393.780999999999</v>
      </c>
    </row>
    <row r="37" spans="1:9" x14ac:dyDescent="0.25">
      <c r="A37" s="24"/>
      <c r="B37" s="24"/>
      <c r="C37" s="26"/>
      <c r="D37" s="4" t="s">
        <v>24</v>
      </c>
      <c r="E37" s="5"/>
      <c r="F37" s="5"/>
      <c r="G37" s="5">
        <v>8209.9410000000007</v>
      </c>
      <c r="H37" s="5">
        <v>17916.368999999999</v>
      </c>
      <c r="I37" s="5">
        <v>22013.157999999999</v>
      </c>
    </row>
    <row r="38" spans="1:9" x14ac:dyDescent="0.25">
      <c r="A38" s="29" t="s">
        <v>271</v>
      </c>
      <c r="B38" s="29" t="s">
        <v>272</v>
      </c>
      <c r="C38" s="30" t="s">
        <v>273</v>
      </c>
      <c r="D38" s="4" t="s">
        <v>23</v>
      </c>
      <c r="E38" s="5">
        <v>2267.3020000000001</v>
      </c>
      <c r="F38" s="5">
        <v>1836.9480000000001</v>
      </c>
      <c r="G38" s="5">
        <v>1729.78</v>
      </c>
      <c r="H38" s="5">
        <v>1202.5160000000001</v>
      </c>
      <c r="I38" s="5">
        <v>5815.3519999999999</v>
      </c>
    </row>
    <row r="39" spans="1:9" x14ac:dyDescent="0.25">
      <c r="A39" s="29"/>
      <c r="B39" s="29"/>
      <c r="C39" s="30"/>
      <c r="D39" s="4" t="s">
        <v>24</v>
      </c>
      <c r="E39" s="5">
        <v>1284.511</v>
      </c>
      <c r="F39" s="5">
        <v>798.30800000000011</v>
      </c>
      <c r="G39" s="5">
        <v>822.22</v>
      </c>
      <c r="H39" s="5">
        <v>512.61599999999999</v>
      </c>
      <c r="I39" s="5">
        <v>5069.192</v>
      </c>
    </row>
    <row r="40" spans="1:9" x14ac:dyDescent="0.25">
      <c r="A40" s="23" t="s">
        <v>348</v>
      </c>
      <c r="B40" s="23" t="s">
        <v>349</v>
      </c>
      <c r="C40" s="25" t="s">
        <v>350</v>
      </c>
      <c r="D40" s="4" t="s">
        <v>23</v>
      </c>
      <c r="E40" s="5"/>
      <c r="F40" s="5"/>
      <c r="G40" s="5">
        <v>99925</v>
      </c>
      <c r="H40" s="5">
        <v>146765</v>
      </c>
      <c r="I40" s="5">
        <v>129196</v>
      </c>
    </row>
    <row r="41" spans="1:9" x14ac:dyDescent="0.25">
      <c r="A41" s="24"/>
      <c r="B41" s="24"/>
      <c r="C41" s="26"/>
      <c r="D41" s="4" t="s">
        <v>24</v>
      </c>
      <c r="E41" s="5"/>
      <c r="F41" s="5"/>
      <c r="G41" s="5">
        <v>71200</v>
      </c>
      <c r="H41" s="5">
        <v>100684</v>
      </c>
      <c r="I41" s="5">
        <v>92637</v>
      </c>
    </row>
    <row r="42" spans="1:9" x14ac:dyDescent="0.25">
      <c r="A42" s="23" t="s">
        <v>360</v>
      </c>
      <c r="B42" s="23" t="s">
        <v>349</v>
      </c>
      <c r="C42" s="25" t="s">
        <v>361</v>
      </c>
      <c r="D42" s="4" t="s">
        <v>23</v>
      </c>
      <c r="E42" s="5"/>
      <c r="F42" s="5"/>
      <c r="G42" s="5">
        <v>6338</v>
      </c>
      <c r="H42" s="5">
        <v>8459</v>
      </c>
      <c r="I42" s="5">
        <v>6879</v>
      </c>
    </row>
    <row r="43" spans="1:9" x14ac:dyDescent="0.25">
      <c r="A43" s="24"/>
      <c r="B43" s="24"/>
      <c r="C43" s="26"/>
      <c r="D43" s="4" t="s">
        <v>24</v>
      </c>
      <c r="E43" s="5"/>
      <c r="F43" s="5"/>
      <c r="G43" s="5">
        <v>2561</v>
      </c>
      <c r="H43" s="5">
        <v>3520</v>
      </c>
      <c r="I43" s="5">
        <v>3449.0010000000002</v>
      </c>
    </row>
    <row r="44" spans="1:9" x14ac:dyDescent="0.25">
      <c r="A44" s="23" t="s">
        <v>352</v>
      </c>
      <c r="B44" s="23" t="s">
        <v>349</v>
      </c>
      <c r="C44" s="25" t="s">
        <v>351</v>
      </c>
      <c r="D44" s="4" t="s">
        <v>23</v>
      </c>
      <c r="E44" s="5"/>
      <c r="F44" s="5"/>
      <c r="G44" s="5">
        <v>0</v>
      </c>
      <c r="H44" s="5">
        <v>0</v>
      </c>
      <c r="I44" s="5">
        <v>0</v>
      </c>
    </row>
    <row r="45" spans="1:9" x14ac:dyDescent="0.25">
      <c r="A45" s="24"/>
      <c r="B45" s="24"/>
      <c r="C45" s="26"/>
      <c r="D45" s="4" t="s">
        <v>24</v>
      </c>
      <c r="E45" s="5"/>
      <c r="F45" s="5"/>
      <c r="G45" s="5">
        <v>0</v>
      </c>
      <c r="H45" s="5">
        <v>0</v>
      </c>
      <c r="I45" s="5">
        <v>0</v>
      </c>
    </row>
    <row r="46" spans="1:9" x14ac:dyDescent="0.25">
      <c r="A46" s="29" t="s">
        <v>261</v>
      </c>
      <c r="B46" s="29" t="s">
        <v>262</v>
      </c>
      <c r="C46" s="30" t="s">
        <v>263</v>
      </c>
      <c r="D46" s="4" t="s">
        <v>23</v>
      </c>
      <c r="E46" s="5">
        <v>109897.75</v>
      </c>
      <c r="F46" s="5">
        <v>118723.72</v>
      </c>
      <c r="G46" s="5">
        <v>116466.64</v>
      </c>
      <c r="H46" s="5">
        <v>102272.04</v>
      </c>
      <c r="I46" s="5">
        <v>102637.69</v>
      </c>
    </row>
    <row r="47" spans="1:9" x14ac:dyDescent="0.25">
      <c r="A47" s="29"/>
      <c r="B47" s="29"/>
      <c r="C47" s="30"/>
      <c r="D47" s="4" t="s">
        <v>24</v>
      </c>
      <c r="E47" s="5">
        <v>48861.290000000008</v>
      </c>
      <c r="F47" s="5">
        <v>56920.249999999993</v>
      </c>
      <c r="G47" s="5">
        <v>56839.81</v>
      </c>
      <c r="H47" s="5">
        <v>51121.25</v>
      </c>
      <c r="I47" s="5">
        <v>51679.47</v>
      </c>
    </row>
    <row r="48" spans="1:9" x14ac:dyDescent="0.25">
      <c r="A48" s="29" t="s">
        <v>278</v>
      </c>
      <c r="B48" s="29" t="s">
        <v>279</v>
      </c>
      <c r="C48" s="30" t="s">
        <v>280</v>
      </c>
      <c r="D48" s="4" t="s">
        <v>23</v>
      </c>
      <c r="E48" s="5">
        <v>12138.996999999998</v>
      </c>
      <c r="F48" s="5">
        <v>11362.216</v>
      </c>
      <c r="G48" s="5">
        <v>9248.39</v>
      </c>
      <c r="H48" s="5">
        <v>8008.8249999999998</v>
      </c>
      <c r="I48" s="5">
        <v>8282.9680000000008</v>
      </c>
    </row>
    <row r="49" spans="1:9" x14ac:dyDescent="0.25">
      <c r="A49" s="29"/>
      <c r="B49" s="29"/>
      <c r="C49" s="30"/>
      <c r="D49" s="4" t="s">
        <v>24</v>
      </c>
      <c r="E49" s="5">
        <v>10287.822</v>
      </c>
      <c r="F49" s="5">
        <v>8624.6779999999999</v>
      </c>
      <c r="G49" s="5">
        <v>7515.26</v>
      </c>
      <c r="H49" s="5">
        <v>6837.3909999999996</v>
      </c>
      <c r="I49" s="5">
        <v>6954.5919999999996</v>
      </c>
    </row>
    <row r="50" spans="1:9" x14ac:dyDescent="0.25">
      <c r="A50" s="29" t="s">
        <v>225</v>
      </c>
      <c r="B50" s="29" t="s">
        <v>251</v>
      </c>
      <c r="C50" s="30" t="s">
        <v>252</v>
      </c>
      <c r="D50" s="4" t="s">
        <v>23</v>
      </c>
      <c r="E50" s="5">
        <v>54117.076999999997</v>
      </c>
      <c r="F50" s="5">
        <v>57116.4</v>
      </c>
      <c r="G50" s="5">
        <v>55865.66</v>
      </c>
      <c r="H50" s="5">
        <v>50316.976000000002</v>
      </c>
      <c r="I50" s="5">
        <v>58131.728999999999</v>
      </c>
    </row>
    <row r="51" spans="1:9" x14ac:dyDescent="0.25">
      <c r="A51" s="29"/>
      <c r="B51" s="29"/>
      <c r="C51" s="30"/>
      <c r="D51" s="4" t="s">
        <v>24</v>
      </c>
      <c r="E51" s="5">
        <v>17691.437000000002</v>
      </c>
      <c r="F51" s="5">
        <v>20488.45</v>
      </c>
      <c r="G51" s="5">
        <v>19521.419999999998</v>
      </c>
      <c r="H51" s="5">
        <v>17388.78</v>
      </c>
      <c r="I51" s="5">
        <v>18724.616999999998</v>
      </c>
    </row>
    <row r="52" spans="1:9" x14ac:dyDescent="0.25">
      <c r="A52" s="23" t="s">
        <v>370</v>
      </c>
      <c r="B52" s="23" t="s">
        <v>349</v>
      </c>
      <c r="C52" s="25" t="s">
        <v>371</v>
      </c>
      <c r="D52" s="4" t="s">
        <v>23</v>
      </c>
      <c r="E52" s="5"/>
      <c r="F52" s="5"/>
      <c r="G52" s="5">
        <v>9316.8799999999992</v>
      </c>
      <c r="H52" s="5">
        <v>15609.037</v>
      </c>
      <c r="I52" s="5">
        <v>15097.296</v>
      </c>
    </row>
    <row r="53" spans="1:9" x14ac:dyDescent="0.25">
      <c r="A53" s="24"/>
      <c r="B53" s="24"/>
      <c r="C53" s="26"/>
      <c r="D53" s="4" t="s">
        <v>24</v>
      </c>
      <c r="E53" s="5"/>
      <c r="F53" s="5"/>
      <c r="G53" s="5">
        <v>5257.68</v>
      </c>
      <c r="H53" s="5">
        <v>8498.4689999999991</v>
      </c>
      <c r="I53" s="5">
        <v>9219.7309999999998</v>
      </c>
    </row>
    <row r="54" spans="1:9" x14ac:dyDescent="0.25">
      <c r="A54" s="29" t="s">
        <v>232</v>
      </c>
      <c r="B54" s="29" t="s">
        <v>233</v>
      </c>
      <c r="C54" s="31" t="s">
        <v>234</v>
      </c>
      <c r="D54" s="4" t="s">
        <v>23</v>
      </c>
      <c r="E54" s="5">
        <v>28124.349000000002</v>
      </c>
      <c r="F54" s="5">
        <v>20420.14</v>
      </c>
      <c r="G54" s="5">
        <v>17761.64</v>
      </c>
      <c r="H54" s="5">
        <v>15205.817999999999</v>
      </c>
      <c r="I54" s="5">
        <v>16629.081999999999</v>
      </c>
    </row>
    <row r="55" spans="1:9" x14ac:dyDescent="0.25">
      <c r="A55" s="29"/>
      <c r="B55" s="29"/>
      <c r="C55" s="31"/>
      <c r="D55" s="4" t="s">
        <v>24</v>
      </c>
      <c r="E55" s="5">
        <v>8038.8250000000007</v>
      </c>
      <c r="F55" s="5">
        <v>3579.5599999999995</v>
      </c>
      <c r="G55" s="5">
        <v>3009.89</v>
      </c>
      <c r="H55" s="5">
        <v>2882.7939999999999</v>
      </c>
      <c r="I55" s="5">
        <v>2656.8629999999998</v>
      </c>
    </row>
    <row r="56" spans="1:9" x14ac:dyDescent="0.25">
      <c r="A56" s="23" t="s">
        <v>362</v>
      </c>
      <c r="B56" s="23" t="s">
        <v>349</v>
      </c>
      <c r="C56" s="33" t="s">
        <v>363</v>
      </c>
      <c r="D56" s="4" t="s">
        <v>23</v>
      </c>
      <c r="E56" s="5"/>
      <c r="F56" s="5"/>
      <c r="G56" s="5">
        <v>0</v>
      </c>
      <c r="H56" s="5">
        <v>0</v>
      </c>
      <c r="I56" s="5">
        <v>9984.2039999999997</v>
      </c>
    </row>
    <row r="57" spans="1:9" x14ac:dyDescent="0.25">
      <c r="A57" s="24"/>
      <c r="B57" s="24"/>
      <c r="C57" s="34"/>
      <c r="D57" s="4" t="s">
        <v>24</v>
      </c>
      <c r="E57" s="5"/>
      <c r="F57" s="5"/>
      <c r="G57" s="5">
        <v>0</v>
      </c>
      <c r="H57" s="5">
        <v>0</v>
      </c>
      <c r="I57" s="5">
        <v>7112.8590000000004</v>
      </c>
    </row>
    <row r="58" spans="1:9" x14ac:dyDescent="0.25">
      <c r="A58" s="29" t="s">
        <v>316</v>
      </c>
      <c r="B58" s="29" t="s">
        <v>317</v>
      </c>
      <c r="C58" s="30" t="s">
        <v>315</v>
      </c>
      <c r="D58" s="4" t="s">
        <v>23</v>
      </c>
      <c r="E58" s="5">
        <v>23278.128000000001</v>
      </c>
      <c r="F58" s="5">
        <v>11595.63</v>
      </c>
      <c r="G58" s="5">
        <v>21171.68</v>
      </c>
      <c r="H58" s="5">
        <v>17608.099999999999</v>
      </c>
      <c r="I58" s="5">
        <v>16785.3</v>
      </c>
    </row>
    <row r="59" spans="1:9" x14ac:dyDescent="0.25">
      <c r="A59" s="29"/>
      <c r="B59" s="29"/>
      <c r="C59" s="30"/>
      <c r="D59" s="4" t="s">
        <v>24</v>
      </c>
      <c r="E59" s="5">
        <v>19571.281999999999</v>
      </c>
      <c r="F59" s="5">
        <v>9233.17</v>
      </c>
      <c r="G59" s="5">
        <v>15972.24</v>
      </c>
      <c r="H59" s="5">
        <v>15541.01</v>
      </c>
      <c r="I59" s="5">
        <v>14985.83</v>
      </c>
    </row>
    <row r="60" spans="1:9" x14ac:dyDescent="0.25">
      <c r="A60" s="29" t="s">
        <v>342</v>
      </c>
      <c r="B60" s="29" t="s">
        <v>279</v>
      </c>
      <c r="C60" s="30" t="s">
        <v>343</v>
      </c>
      <c r="D60" s="4" t="s">
        <v>23</v>
      </c>
      <c r="E60" s="5"/>
      <c r="F60" s="5"/>
      <c r="G60" s="5"/>
      <c r="H60" s="5">
        <v>0</v>
      </c>
      <c r="I60" s="5">
        <v>0</v>
      </c>
    </row>
    <row r="61" spans="1:9" x14ac:dyDescent="0.25">
      <c r="A61" s="29"/>
      <c r="B61" s="29"/>
      <c r="C61" s="30"/>
      <c r="D61" s="4" t="s">
        <v>24</v>
      </c>
      <c r="E61" s="5"/>
      <c r="F61" s="5"/>
      <c r="G61" s="5"/>
      <c r="H61" s="5">
        <v>0</v>
      </c>
      <c r="I61" s="5">
        <v>0</v>
      </c>
    </row>
    <row r="62" spans="1:9" x14ac:dyDescent="0.25">
      <c r="A62" s="23" t="s">
        <v>366</v>
      </c>
      <c r="B62" s="23" t="s">
        <v>349</v>
      </c>
      <c r="C62" s="25" t="s">
        <v>367</v>
      </c>
      <c r="D62" s="4" t="s">
        <v>23</v>
      </c>
      <c r="E62" s="5"/>
      <c r="F62" s="5"/>
      <c r="G62" s="5">
        <v>53294.6</v>
      </c>
      <c r="H62" s="5">
        <v>110208.9</v>
      </c>
      <c r="I62" s="5">
        <v>183340</v>
      </c>
    </row>
    <row r="63" spans="1:9" x14ac:dyDescent="0.25">
      <c r="A63" s="24"/>
      <c r="B63" s="24"/>
      <c r="C63" s="26"/>
      <c r="D63" s="4" t="s">
        <v>24</v>
      </c>
      <c r="E63" s="5"/>
      <c r="F63" s="5"/>
      <c r="G63" s="5">
        <v>54992.6</v>
      </c>
      <c r="H63" s="5">
        <v>101966.9</v>
      </c>
      <c r="I63" s="5">
        <v>170865.584</v>
      </c>
    </row>
    <row r="64" spans="1:9" x14ac:dyDescent="0.25">
      <c r="A64" s="23" t="s">
        <v>358</v>
      </c>
      <c r="B64" s="23" t="s">
        <v>349</v>
      </c>
      <c r="C64" s="25" t="s">
        <v>359</v>
      </c>
      <c r="D64" s="4" t="s">
        <v>23</v>
      </c>
      <c r="E64" s="5"/>
      <c r="F64" s="5"/>
      <c r="G64" s="5">
        <v>642.077</v>
      </c>
      <c r="H64" s="5">
        <v>2219.8110000000001</v>
      </c>
      <c r="I64" s="5">
        <v>2307.39</v>
      </c>
    </row>
    <row r="65" spans="1:9" x14ac:dyDescent="0.25">
      <c r="A65" s="24"/>
      <c r="B65" s="24"/>
      <c r="C65" s="26"/>
      <c r="D65" s="4" t="s">
        <v>24</v>
      </c>
      <c r="E65" s="5"/>
      <c r="F65" s="5"/>
      <c r="G65" s="5">
        <v>902.43100000000004</v>
      </c>
      <c r="H65" s="5">
        <v>4868.415</v>
      </c>
      <c r="I65" s="5">
        <v>4889.527</v>
      </c>
    </row>
    <row r="66" spans="1:9" x14ac:dyDescent="0.25">
      <c r="A66" s="29" t="s">
        <v>259</v>
      </c>
      <c r="B66" s="29" t="s">
        <v>321</v>
      </c>
      <c r="C66" s="30" t="s">
        <v>260</v>
      </c>
      <c r="D66" s="4" t="s">
        <v>23</v>
      </c>
      <c r="E66" s="5">
        <v>18343.643</v>
      </c>
      <c r="F66" s="5">
        <v>18820.736000000001</v>
      </c>
      <c r="G66" s="5">
        <v>19453.580000000002</v>
      </c>
      <c r="H66" s="5">
        <v>17876.599999999999</v>
      </c>
      <c r="I66" s="5">
        <v>15777.011</v>
      </c>
    </row>
    <row r="67" spans="1:9" x14ac:dyDescent="0.25">
      <c r="A67" s="29"/>
      <c r="B67" s="29"/>
      <c r="C67" s="30"/>
      <c r="D67" s="4" t="s">
        <v>24</v>
      </c>
      <c r="E67" s="5">
        <v>10749.243999999999</v>
      </c>
      <c r="F67" s="5">
        <v>15303.535</v>
      </c>
      <c r="G67" s="5">
        <v>16649.39</v>
      </c>
      <c r="H67" s="5">
        <v>17086.214</v>
      </c>
      <c r="I67" s="5">
        <v>16101.465</v>
      </c>
    </row>
    <row r="68" spans="1:9" x14ac:dyDescent="0.25">
      <c r="A68" s="29" t="s">
        <v>227</v>
      </c>
      <c r="B68" s="29" t="s">
        <v>228</v>
      </c>
      <c r="C68" s="30" t="s">
        <v>230</v>
      </c>
      <c r="D68" s="4" t="s">
        <v>23</v>
      </c>
      <c r="E68" s="5">
        <v>164645</v>
      </c>
      <c r="F68" s="5">
        <v>171601</v>
      </c>
      <c r="G68" s="5">
        <v>168574</v>
      </c>
      <c r="H68" s="5">
        <v>171556</v>
      </c>
      <c r="I68" s="5">
        <v>174152</v>
      </c>
    </row>
    <row r="69" spans="1:9" x14ac:dyDescent="0.25">
      <c r="A69" s="29"/>
      <c r="B69" s="29"/>
      <c r="C69" s="30"/>
      <c r="D69" s="4" t="s">
        <v>24</v>
      </c>
      <c r="E69" s="5">
        <v>158968</v>
      </c>
      <c r="F69" s="5">
        <v>162808</v>
      </c>
      <c r="G69" s="5">
        <v>158471</v>
      </c>
      <c r="H69" s="5">
        <v>162683</v>
      </c>
      <c r="I69" s="5">
        <v>165821</v>
      </c>
    </row>
    <row r="70" spans="1:9" x14ac:dyDescent="0.25">
      <c r="A70" s="29" t="s">
        <v>227</v>
      </c>
      <c r="B70" s="29" t="s">
        <v>228</v>
      </c>
      <c r="C70" s="30" t="s">
        <v>229</v>
      </c>
      <c r="D70" s="4" t="s">
        <v>23</v>
      </c>
      <c r="E70" s="5">
        <v>152533</v>
      </c>
      <c r="F70" s="5">
        <v>146377</v>
      </c>
      <c r="G70" s="5">
        <v>154907</v>
      </c>
      <c r="H70" s="5">
        <v>148884</v>
      </c>
      <c r="I70" s="5">
        <v>151392.82999999999</v>
      </c>
    </row>
    <row r="71" spans="1:9" x14ac:dyDescent="0.25">
      <c r="A71" s="29"/>
      <c r="B71" s="29"/>
      <c r="C71" s="30"/>
      <c r="D71" s="4" t="s">
        <v>24</v>
      </c>
      <c r="E71" s="5">
        <v>142307</v>
      </c>
      <c r="F71" s="5">
        <v>136038</v>
      </c>
      <c r="G71" s="5">
        <v>143626</v>
      </c>
      <c r="H71" s="5">
        <v>136831</v>
      </c>
      <c r="I71" s="5">
        <v>141076.07</v>
      </c>
    </row>
    <row r="72" spans="1:9" x14ac:dyDescent="0.25">
      <c r="A72" s="29" t="s">
        <v>322</v>
      </c>
      <c r="B72" s="29" t="s">
        <v>279</v>
      </c>
      <c r="C72" s="30" t="s">
        <v>323</v>
      </c>
      <c r="D72" s="4" t="s">
        <v>23</v>
      </c>
      <c r="E72" s="5"/>
      <c r="F72" s="5">
        <v>8823.73</v>
      </c>
      <c r="G72" s="5">
        <v>9727.4699999999993</v>
      </c>
      <c r="H72" s="5">
        <v>9441.1190000000006</v>
      </c>
      <c r="I72" s="5">
        <v>7920.4120000000003</v>
      </c>
    </row>
    <row r="73" spans="1:9" x14ac:dyDescent="0.25">
      <c r="A73" s="29"/>
      <c r="B73" s="29"/>
      <c r="C73" s="30"/>
      <c r="D73" s="4" t="s">
        <v>24</v>
      </c>
      <c r="E73" s="5"/>
      <c r="F73" s="5">
        <v>4336.55</v>
      </c>
      <c r="G73" s="5">
        <v>4853.3100000000004</v>
      </c>
      <c r="H73" s="5">
        <v>4853.7250000000004</v>
      </c>
      <c r="I73" s="5">
        <v>4629.3159999999998</v>
      </c>
    </row>
    <row r="74" spans="1:9" x14ac:dyDescent="0.25">
      <c r="A74" s="29" t="s">
        <v>283</v>
      </c>
      <c r="B74" s="29" t="s">
        <v>279</v>
      </c>
      <c r="C74" s="30" t="s">
        <v>285</v>
      </c>
      <c r="D74" s="4" t="s">
        <v>23</v>
      </c>
      <c r="E74" s="5">
        <v>25.079000000000004</v>
      </c>
      <c r="F74" s="5">
        <v>23.067</v>
      </c>
      <c r="G74" s="5">
        <v>40.6</v>
      </c>
      <c r="H74" s="5">
        <v>3.74</v>
      </c>
      <c r="I74" s="5">
        <v>14.978</v>
      </c>
    </row>
    <row r="75" spans="1:9" x14ac:dyDescent="0.25">
      <c r="A75" s="29"/>
      <c r="B75" s="29"/>
      <c r="C75" s="30"/>
      <c r="D75" s="4" t="s">
        <v>24</v>
      </c>
      <c r="E75" s="5">
        <v>22.337</v>
      </c>
      <c r="F75" s="5">
        <v>25.812000000000001</v>
      </c>
      <c r="G75" s="5">
        <v>47.4</v>
      </c>
      <c r="H75" s="5">
        <v>1.768</v>
      </c>
      <c r="I75" s="5">
        <v>14.586</v>
      </c>
    </row>
    <row r="76" spans="1:9" x14ac:dyDescent="0.25">
      <c r="A76" s="29" t="s">
        <v>283</v>
      </c>
      <c r="B76" s="29" t="s">
        <v>279</v>
      </c>
      <c r="C76" s="30" t="s">
        <v>284</v>
      </c>
      <c r="D76" s="4" t="s">
        <v>23</v>
      </c>
      <c r="E76" s="5">
        <v>42895.766000000011</v>
      </c>
      <c r="F76" s="5">
        <v>44115.4</v>
      </c>
      <c r="G76" s="5">
        <v>40645.1</v>
      </c>
      <c r="H76" s="5">
        <v>36334.459000000003</v>
      </c>
      <c r="I76" s="5">
        <v>36806.235000000001</v>
      </c>
    </row>
    <row r="77" spans="1:9" x14ac:dyDescent="0.25">
      <c r="A77" s="29"/>
      <c r="B77" s="29"/>
      <c r="C77" s="30"/>
      <c r="D77" s="4" t="s">
        <v>24</v>
      </c>
      <c r="E77" s="5">
        <v>13872.740000000002</v>
      </c>
      <c r="F77" s="5">
        <v>14424.540000000003</v>
      </c>
      <c r="G77" s="5">
        <v>14286.19</v>
      </c>
      <c r="H77" s="5">
        <v>13377.994000000001</v>
      </c>
      <c r="I77" s="5">
        <v>14447.721</v>
      </c>
    </row>
    <row r="78" spans="1:9" x14ac:dyDescent="0.25">
      <c r="A78" s="29" t="s">
        <v>289</v>
      </c>
      <c r="B78" s="29" t="s">
        <v>279</v>
      </c>
      <c r="C78" s="30" t="s">
        <v>291</v>
      </c>
      <c r="D78" s="4" t="s">
        <v>23</v>
      </c>
      <c r="E78" s="5">
        <v>33857</v>
      </c>
      <c r="F78" s="5">
        <v>32028</v>
      </c>
      <c r="G78" s="5">
        <v>28113</v>
      </c>
      <c r="H78" s="5">
        <v>23692</v>
      </c>
      <c r="I78" s="5">
        <v>19962</v>
      </c>
    </row>
    <row r="79" spans="1:9" x14ac:dyDescent="0.25">
      <c r="A79" s="29"/>
      <c r="B79" s="29"/>
      <c r="C79" s="30"/>
      <c r="D79" s="4" t="s">
        <v>24</v>
      </c>
      <c r="E79" s="5">
        <v>13367</v>
      </c>
      <c r="F79" s="5">
        <v>11913</v>
      </c>
      <c r="G79" s="5">
        <v>10544</v>
      </c>
      <c r="H79" s="5">
        <v>10459</v>
      </c>
      <c r="I79" s="5">
        <v>10167</v>
      </c>
    </row>
    <row r="80" spans="1:9" x14ac:dyDescent="0.25">
      <c r="A80" s="29" t="s">
        <v>289</v>
      </c>
      <c r="B80" s="29" t="s">
        <v>279</v>
      </c>
      <c r="C80" s="30" t="s">
        <v>292</v>
      </c>
      <c r="D80" s="4" t="s">
        <v>23</v>
      </c>
      <c r="E80" s="5">
        <v>50474</v>
      </c>
      <c r="F80" s="5">
        <v>56202</v>
      </c>
      <c r="G80" s="5">
        <v>55532</v>
      </c>
      <c r="H80" s="5">
        <v>48369</v>
      </c>
      <c r="I80" s="5">
        <v>37603</v>
      </c>
    </row>
    <row r="81" spans="1:9" x14ac:dyDescent="0.25">
      <c r="A81" s="29"/>
      <c r="B81" s="29"/>
      <c r="C81" s="30"/>
      <c r="D81" s="4" t="s">
        <v>24</v>
      </c>
      <c r="E81" s="5">
        <v>30611</v>
      </c>
      <c r="F81" s="5">
        <v>36966</v>
      </c>
      <c r="G81" s="5">
        <v>36366</v>
      </c>
      <c r="H81" s="5">
        <v>35744</v>
      </c>
      <c r="I81" s="5">
        <v>30732</v>
      </c>
    </row>
    <row r="82" spans="1:9" x14ac:dyDescent="0.25">
      <c r="A82" s="29" t="s">
        <v>274</v>
      </c>
      <c r="B82" s="29" t="s">
        <v>265</v>
      </c>
      <c r="C82" s="30" t="s">
        <v>275</v>
      </c>
      <c r="D82" s="4" t="s">
        <v>23</v>
      </c>
      <c r="E82" s="5">
        <v>12212.227999999999</v>
      </c>
      <c r="F82" s="5">
        <v>12632.098000000002</v>
      </c>
      <c r="G82" s="5">
        <v>12023.73</v>
      </c>
      <c r="H82" s="5">
        <v>9998.8060000000005</v>
      </c>
      <c r="I82" s="5">
        <v>8887.4169999999995</v>
      </c>
    </row>
    <row r="83" spans="1:9" x14ac:dyDescent="0.25">
      <c r="A83" s="29"/>
      <c r="B83" s="29"/>
      <c r="C83" s="30"/>
      <c r="D83" s="4" t="s">
        <v>24</v>
      </c>
      <c r="E83" s="5">
        <v>4077.7759999999998</v>
      </c>
      <c r="F83" s="5">
        <v>3977.2820000000006</v>
      </c>
      <c r="G83" s="5">
        <v>4538.05</v>
      </c>
      <c r="H83" s="5">
        <v>3767.6439999999998</v>
      </c>
      <c r="I83" s="5">
        <v>3912.9720000000002</v>
      </c>
    </row>
    <row r="84" spans="1:9" x14ac:dyDescent="0.25">
      <c r="A84" s="29" t="s">
        <v>267</v>
      </c>
      <c r="B84" s="29" t="s">
        <v>265</v>
      </c>
      <c r="C84" s="30" t="s">
        <v>268</v>
      </c>
      <c r="D84" s="4" t="s">
        <v>23</v>
      </c>
      <c r="E84" s="5">
        <v>5255.6130000000003</v>
      </c>
      <c r="F84" s="5">
        <v>5291.482</v>
      </c>
      <c r="G84" s="5">
        <v>5464.32</v>
      </c>
      <c r="H84" s="5">
        <v>7408.9750000000004</v>
      </c>
      <c r="I84" s="5">
        <v>7316.2690000000002</v>
      </c>
    </row>
    <row r="85" spans="1:9" x14ac:dyDescent="0.25">
      <c r="A85" s="29"/>
      <c r="B85" s="29"/>
      <c r="C85" s="30"/>
      <c r="D85" s="4" t="s">
        <v>24</v>
      </c>
      <c r="E85" s="5">
        <v>5695.9319999999998</v>
      </c>
      <c r="F85" s="5">
        <v>5375.6470000000008</v>
      </c>
      <c r="G85" s="5">
        <v>5800.56</v>
      </c>
      <c r="H85" s="5">
        <v>6551.9930000000004</v>
      </c>
      <c r="I85" s="5">
        <v>6300.0950000000003</v>
      </c>
    </row>
    <row r="86" spans="1:9" x14ac:dyDescent="0.25">
      <c r="A86" s="29" t="s">
        <v>288</v>
      </c>
      <c r="B86" s="29" t="s">
        <v>279</v>
      </c>
      <c r="C86" s="30" t="s">
        <v>287</v>
      </c>
      <c r="D86" s="4" t="s">
        <v>23</v>
      </c>
      <c r="E86" s="5">
        <v>31099.083000000002</v>
      </c>
      <c r="F86" s="5">
        <v>40847.746000000006</v>
      </c>
      <c r="G86" s="5">
        <v>31372.93</v>
      </c>
      <c r="H86" s="5">
        <v>24958.307000000001</v>
      </c>
      <c r="I86" s="5">
        <v>21200.046999999999</v>
      </c>
    </row>
    <row r="87" spans="1:9" x14ac:dyDescent="0.25">
      <c r="A87" s="29"/>
      <c r="B87" s="29"/>
      <c r="C87" s="30"/>
      <c r="D87" s="4" t="s">
        <v>24</v>
      </c>
      <c r="E87" s="5">
        <v>22271.963000000003</v>
      </c>
      <c r="F87" s="5">
        <v>33773.385999999999</v>
      </c>
      <c r="G87" s="5">
        <v>23373.05</v>
      </c>
      <c r="H87" s="5">
        <v>17018.374</v>
      </c>
      <c r="I87" s="5">
        <v>16120.15</v>
      </c>
    </row>
    <row r="88" spans="1:9" x14ac:dyDescent="0.25">
      <c r="A88" s="29" t="s">
        <v>289</v>
      </c>
      <c r="B88" s="29" t="s">
        <v>279</v>
      </c>
      <c r="C88" s="30" t="s">
        <v>290</v>
      </c>
      <c r="D88" s="4" t="s">
        <v>23</v>
      </c>
      <c r="E88" s="5">
        <v>315</v>
      </c>
      <c r="F88" s="5">
        <v>272</v>
      </c>
      <c r="G88" s="5">
        <v>5036</v>
      </c>
      <c r="H88" s="5">
        <v>0</v>
      </c>
      <c r="I88" s="5">
        <v>45</v>
      </c>
    </row>
    <row r="89" spans="1:9" x14ac:dyDescent="0.25">
      <c r="A89" s="29"/>
      <c r="B89" s="29"/>
      <c r="C89" s="30"/>
      <c r="D89" s="4" t="s">
        <v>24</v>
      </c>
      <c r="E89" s="5">
        <v>356</v>
      </c>
      <c r="F89" s="5">
        <v>286</v>
      </c>
      <c r="G89" s="5">
        <v>2804</v>
      </c>
      <c r="H89" s="5">
        <v>0</v>
      </c>
      <c r="I89" s="5">
        <v>73</v>
      </c>
    </row>
    <row r="90" spans="1:9" x14ac:dyDescent="0.25">
      <c r="A90" s="29" t="s">
        <v>293</v>
      </c>
      <c r="B90" s="29" t="s">
        <v>279</v>
      </c>
      <c r="C90" s="30" t="s">
        <v>294</v>
      </c>
      <c r="D90" s="4" t="s">
        <v>23</v>
      </c>
      <c r="E90" s="5">
        <v>74691</v>
      </c>
      <c r="F90" s="5">
        <v>75162</v>
      </c>
      <c r="G90" s="5">
        <v>63287</v>
      </c>
      <c r="H90" s="5">
        <v>53373</v>
      </c>
      <c r="I90" s="5">
        <v>57820</v>
      </c>
    </row>
    <row r="91" spans="1:9" x14ac:dyDescent="0.25">
      <c r="A91" s="29"/>
      <c r="B91" s="29"/>
      <c r="C91" s="30"/>
      <c r="D91" s="4" t="s">
        <v>24</v>
      </c>
      <c r="E91" s="5">
        <v>37173</v>
      </c>
      <c r="F91" s="5">
        <v>37084</v>
      </c>
      <c r="G91" s="5">
        <v>28016</v>
      </c>
      <c r="H91" s="5">
        <v>25116</v>
      </c>
      <c r="I91" s="5">
        <v>30682</v>
      </c>
    </row>
    <row r="92" spans="1:9" x14ac:dyDescent="0.25">
      <c r="A92" s="29" t="s">
        <v>288</v>
      </c>
      <c r="B92" s="29" t="s">
        <v>279</v>
      </c>
      <c r="C92" s="30" t="s">
        <v>286</v>
      </c>
      <c r="D92" s="4" t="s">
        <v>23</v>
      </c>
      <c r="E92" s="5">
        <v>24036.866000000002</v>
      </c>
      <c r="F92" s="5">
        <v>15565.793</v>
      </c>
      <c r="G92" s="5">
        <v>13840.64</v>
      </c>
      <c r="H92" s="5">
        <v>12103.603999999999</v>
      </c>
      <c r="I92" s="5">
        <v>16709.563999999998</v>
      </c>
    </row>
    <row r="93" spans="1:9" x14ac:dyDescent="0.25">
      <c r="A93" s="29"/>
      <c r="B93" s="29"/>
      <c r="C93" s="30"/>
      <c r="D93" s="4" t="s">
        <v>24</v>
      </c>
      <c r="E93" s="5">
        <v>14849.865</v>
      </c>
      <c r="F93" s="5">
        <v>7819.2839999999997</v>
      </c>
      <c r="G93" s="5">
        <v>5550.92</v>
      </c>
      <c r="H93" s="5">
        <v>5369.2740000000003</v>
      </c>
      <c r="I93" s="5">
        <v>9161.59</v>
      </c>
    </row>
    <row r="94" spans="1:9" x14ac:dyDescent="0.25">
      <c r="A94" s="29" t="s">
        <v>269</v>
      </c>
      <c r="B94" s="29" t="s">
        <v>265</v>
      </c>
      <c r="C94" s="30" t="s">
        <v>270</v>
      </c>
      <c r="D94" s="4" t="s">
        <v>23</v>
      </c>
      <c r="E94" s="5">
        <v>3856.9160000000002</v>
      </c>
      <c r="F94" s="5">
        <v>4168.5669999999991</v>
      </c>
      <c r="G94" s="5">
        <v>3970.64</v>
      </c>
      <c r="H94" s="5">
        <v>3153.8270000000002</v>
      </c>
      <c r="I94" s="5">
        <v>3201.069</v>
      </c>
    </row>
    <row r="95" spans="1:9" x14ac:dyDescent="0.25">
      <c r="A95" s="29"/>
      <c r="B95" s="29"/>
      <c r="C95" s="30"/>
      <c r="D95" s="4" t="s">
        <v>24</v>
      </c>
      <c r="E95" s="5">
        <v>2564.4650000000001</v>
      </c>
      <c r="F95" s="5">
        <v>2695</v>
      </c>
      <c r="G95" s="5">
        <v>2760.45</v>
      </c>
      <c r="H95" s="5">
        <v>2414.4989999999998</v>
      </c>
      <c r="I95" s="5">
        <v>2477.087</v>
      </c>
    </row>
    <row r="96" spans="1:9" x14ac:dyDescent="0.25">
      <c r="A96" s="29" t="s">
        <v>264</v>
      </c>
      <c r="B96" s="29" t="s">
        <v>265</v>
      </c>
      <c r="C96" s="30" t="s">
        <v>266</v>
      </c>
      <c r="D96" s="4" t="s">
        <v>23</v>
      </c>
      <c r="E96" s="5">
        <v>35221.303</v>
      </c>
      <c r="F96" s="5">
        <v>34066.371999999996</v>
      </c>
      <c r="G96" s="5">
        <v>32552.080000000002</v>
      </c>
      <c r="H96" s="5">
        <v>28388.673999999999</v>
      </c>
      <c r="I96" s="5">
        <v>25081.022000000001</v>
      </c>
    </row>
    <row r="97" spans="1:9" x14ac:dyDescent="0.25">
      <c r="A97" s="29"/>
      <c r="B97" s="29"/>
      <c r="C97" s="30"/>
      <c r="D97" s="4" t="s">
        <v>24</v>
      </c>
      <c r="E97" s="5">
        <v>20222.940000000002</v>
      </c>
      <c r="F97" s="5">
        <v>20210.189999999999</v>
      </c>
      <c r="G97" s="5">
        <v>19315.18</v>
      </c>
      <c r="H97" s="5">
        <v>19466.54</v>
      </c>
      <c r="I97" s="5">
        <v>19845.63</v>
      </c>
    </row>
    <row r="98" spans="1:9" x14ac:dyDescent="0.25">
      <c r="A98" s="29" t="s">
        <v>302</v>
      </c>
      <c r="B98" s="29" t="s">
        <v>303</v>
      </c>
      <c r="C98" s="30" t="s">
        <v>310</v>
      </c>
      <c r="D98" s="4" t="s">
        <v>23</v>
      </c>
      <c r="E98" s="5">
        <v>10.513</v>
      </c>
      <c r="F98" s="5">
        <v>15.9</v>
      </c>
      <c r="G98" s="5">
        <v>15.12</v>
      </c>
      <c r="H98" s="5">
        <v>9.4589999999999996</v>
      </c>
      <c r="I98" s="5">
        <v>6.4329999999999998</v>
      </c>
    </row>
    <row r="99" spans="1:9" x14ac:dyDescent="0.25">
      <c r="A99" s="29"/>
      <c r="B99" s="29"/>
      <c r="C99" s="30"/>
      <c r="D99" s="4" t="s">
        <v>24</v>
      </c>
      <c r="E99" s="5">
        <v>8.6489999999999991</v>
      </c>
      <c r="F99" s="5">
        <v>6.6599999999999993</v>
      </c>
      <c r="G99" s="5">
        <v>35.1</v>
      </c>
      <c r="H99" s="5">
        <v>10.061</v>
      </c>
      <c r="I99" s="5">
        <v>6.5940000000000003</v>
      </c>
    </row>
    <row r="100" spans="1:9" x14ac:dyDescent="0.25">
      <c r="A100" s="29" t="s">
        <v>304</v>
      </c>
      <c r="B100" s="29" t="s">
        <v>305</v>
      </c>
      <c r="C100" s="30" t="s">
        <v>312</v>
      </c>
      <c r="D100" s="4" t="s">
        <v>23</v>
      </c>
      <c r="E100" s="5">
        <v>23.166</v>
      </c>
      <c r="F100" s="5">
        <v>25.117000000000001</v>
      </c>
      <c r="G100" s="5">
        <v>25.97</v>
      </c>
      <c r="H100" s="5">
        <v>353.38099999999997</v>
      </c>
      <c r="I100" s="5">
        <v>1433.587</v>
      </c>
    </row>
    <row r="101" spans="1:9" x14ac:dyDescent="0.25">
      <c r="A101" s="29"/>
      <c r="B101" s="29"/>
      <c r="C101" s="30"/>
      <c r="D101" s="4" t="s">
        <v>24</v>
      </c>
      <c r="E101" s="5">
        <v>3.706</v>
      </c>
      <c r="F101" s="5">
        <v>7.7500000000000009</v>
      </c>
      <c r="G101" s="5">
        <v>10.34</v>
      </c>
      <c r="H101" s="5">
        <v>113.25</v>
      </c>
      <c r="I101" s="5">
        <v>598.77300000000002</v>
      </c>
    </row>
    <row r="102" spans="1:9" x14ac:dyDescent="0.25">
      <c r="A102" s="29" t="s">
        <v>299</v>
      </c>
      <c r="B102" s="29" t="s">
        <v>300</v>
      </c>
      <c r="C102" s="30" t="s">
        <v>307</v>
      </c>
      <c r="D102" s="4" t="s">
        <v>23</v>
      </c>
      <c r="E102" s="5">
        <v>4137.4769999999999</v>
      </c>
      <c r="F102" s="5">
        <v>4922.8280000000004</v>
      </c>
      <c r="G102" s="5">
        <v>5436.37</v>
      </c>
      <c r="H102" s="5">
        <v>3660.3110000000001</v>
      </c>
      <c r="I102" s="5">
        <v>4002.0129999999999</v>
      </c>
    </row>
    <row r="103" spans="1:9" x14ac:dyDescent="0.25">
      <c r="A103" s="29"/>
      <c r="B103" s="29"/>
      <c r="C103" s="30"/>
      <c r="D103" s="4" t="s">
        <v>24</v>
      </c>
      <c r="E103" s="5">
        <v>4206.969000000001</v>
      </c>
      <c r="F103" s="5">
        <v>4815.68</v>
      </c>
      <c r="G103" s="5">
        <v>5332.31</v>
      </c>
      <c r="H103" s="5">
        <v>3528.8510000000001</v>
      </c>
      <c r="I103" s="5">
        <v>3616.8159999999998</v>
      </c>
    </row>
    <row r="104" spans="1:9" x14ac:dyDescent="0.25">
      <c r="A104" s="29" t="s">
        <v>297</v>
      </c>
      <c r="B104" s="29" t="s">
        <v>298</v>
      </c>
      <c r="C104" s="36" t="s">
        <v>306</v>
      </c>
      <c r="D104" s="4" t="s">
        <v>23</v>
      </c>
      <c r="E104" s="5">
        <v>8419.19</v>
      </c>
      <c r="F104" s="5">
        <v>11217.187</v>
      </c>
      <c r="G104" s="5">
        <v>11658.17</v>
      </c>
      <c r="H104" s="5">
        <v>10166.796</v>
      </c>
      <c r="I104" s="5">
        <v>12318.379000000001</v>
      </c>
    </row>
    <row r="105" spans="1:9" x14ac:dyDescent="0.25">
      <c r="A105" s="29"/>
      <c r="B105" s="29"/>
      <c r="C105" s="36"/>
      <c r="D105" s="4" t="s">
        <v>24</v>
      </c>
      <c r="E105" s="5">
        <v>7959.7860000000001</v>
      </c>
      <c r="F105" s="5">
        <v>11100.017</v>
      </c>
      <c r="G105" s="5">
        <v>11820.04</v>
      </c>
      <c r="H105" s="5">
        <v>10473.996999999999</v>
      </c>
      <c r="I105" s="5">
        <v>12442.834000000001</v>
      </c>
    </row>
    <row r="106" spans="1:9" x14ac:dyDescent="0.25">
      <c r="A106" s="29" t="s">
        <v>304</v>
      </c>
      <c r="B106" s="29" t="s">
        <v>305</v>
      </c>
      <c r="C106" s="30" t="s">
        <v>311</v>
      </c>
      <c r="D106" s="4" t="s">
        <v>23</v>
      </c>
      <c r="E106" s="5">
        <v>32618.588</v>
      </c>
      <c r="F106" s="5">
        <v>32793.831999999995</v>
      </c>
      <c r="G106" s="5">
        <v>32573.81</v>
      </c>
      <c r="H106" s="5">
        <v>30167.942999999999</v>
      </c>
      <c r="I106" s="5">
        <v>33736.345000000001</v>
      </c>
    </row>
    <row r="107" spans="1:9" x14ac:dyDescent="0.25">
      <c r="A107" s="29"/>
      <c r="B107" s="29"/>
      <c r="C107" s="30"/>
      <c r="D107" s="4" t="s">
        <v>24</v>
      </c>
      <c r="E107" s="5">
        <v>30231.049999999996</v>
      </c>
      <c r="F107" s="5">
        <v>29756.538999999997</v>
      </c>
      <c r="G107" s="5">
        <v>30243.360000000001</v>
      </c>
      <c r="H107" s="5">
        <v>28043.725999999999</v>
      </c>
      <c r="I107" s="5">
        <v>32357.648000000001</v>
      </c>
    </row>
    <row r="108" spans="1:9" x14ac:dyDescent="0.25">
      <c r="A108" s="29" t="s">
        <v>302</v>
      </c>
      <c r="B108" s="29" t="s">
        <v>303</v>
      </c>
      <c r="C108" s="30" t="s">
        <v>309</v>
      </c>
      <c r="D108" s="4" t="s">
        <v>23</v>
      </c>
      <c r="E108" s="5">
        <v>14650.476999999997</v>
      </c>
      <c r="F108" s="5">
        <v>15751.707999999999</v>
      </c>
      <c r="G108" s="5">
        <v>13845.21</v>
      </c>
      <c r="H108" s="5">
        <v>13471.383</v>
      </c>
      <c r="I108" s="5">
        <v>15227.534</v>
      </c>
    </row>
    <row r="109" spans="1:9" x14ac:dyDescent="0.25">
      <c r="A109" s="29"/>
      <c r="B109" s="29"/>
      <c r="C109" s="30"/>
      <c r="D109" s="4" t="s">
        <v>24</v>
      </c>
      <c r="E109" s="5">
        <v>13188.596</v>
      </c>
      <c r="F109" s="5">
        <v>14458.143</v>
      </c>
      <c r="G109" s="5">
        <v>12609.94</v>
      </c>
      <c r="H109" s="5">
        <v>12462.819</v>
      </c>
      <c r="I109" s="5">
        <v>14579.023999999999</v>
      </c>
    </row>
    <row r="110" spans="1:9" x14ac:dyDescent="0.25">
      <c r="A110" s="29" t="s">
        <v>256</v>
      </c>
      <c r="B110" s="29" t="s">
        <v>254</v>
      </c>
      <c r="C110" s="30" t="s">
        <v>258</v>
      </c>
      <c r="D110" s="4" t="s">
        <v>23</v>
      </c>
      <c r="E110" s="5">
        <v>27015.670000000006</v>
      </c>
      <c r="F110" s="5">
        <v>31073.050000000003</v>
      </c>
      <c r="G110" s="5">
        <v>32009.66</v>
      </c>
      <c r="H110" s="5">
        <v>31022.93</v>
      </c>
      <c r="I110" s="5">
        <v>24555.94</v>
      </c>
    </row>
    <row r="111" spans="1:9" x14ac:dyDescent="0.25">
      <c r="A111" s="29"/>
      <c r="B111" s="29"/>
      <c r="C111" s="30"/>
      <c r="D111" s="4" t="s">
        <v>24</v>
      </c>
      <c r="E111" s="5">
        <v>23245.51</v>
      </c>
      <c r="F111" s="5">
        <v>28102.880000000001</v>
      </c>
      <c r="G111" s="5">
        <v>28651.87</v>
      </c>
      <c r="H111" s="5">
        <v>27755.77</v>
      </c>
      <c r="I111" s="5">
        <v>22431.8</v>
      </c>
    </row>
    <row r="112" spans="1:9" x14ac:dyDescent="0.25">
      <c r="A112" s="29" t="s">
        <v>255</v>
      </c>
      <c r="B112" s="29" t="s">
        <v>254</v>
      </c>
      <c r="C112" s="30" t="s">
        <v>257</v>
      </c>
      <c r="D112" s="4" t="s">
        <v>23</v>
      </c>
      <c r="E112" s="5">
        <v>27964</v>
      </c>
      <c r="F112" s="5">
        <v>29388</v>
      </c>
      <c r="G112" s="5">
        <v>27758</v>
      </c>
      <c r="H112" s="5">
        <v>21770</v>
      </c>
      <c r="I112" s="5">
        <v>25145.85</v>
      </c>
    </row>
    <row r="113" spans="1:10" x14ac:dyDescent="0.25">
      <c r="A113" s="29"/>
      <c r="B113" s="29"/>
      <c r="C113" s="30"/>
      <c r="D113" s="4" t="s">
        <v>24</v>
      </c>
      <c r="E113" s="5">
        <v>27052</v>
      </c>
      <c r="F113" s="5">
        <v>28556</v>
      </c>
      <c r="G113" s="5">
        <v>26403</v>
      </c>
      <c r="H113" s="5">
        <v>19400</v>
      </c>
      <c r="I113" s="5">
        <v>24355.67</v>
      </c>
    </row>
    <row r="114" spans="1:10" x14ac:dyDescent="0.25">
      <c r="A114" s="29" t="s">
        <v>281</v>
      </c>
      <c r="B114" s="29" t="s">
        <v>279</v>
      </c>
      <c r="C114" s="30" t="s">
        <v>282</v>
      </c>
      <c r="D114" s="4" t="s">
        <v>23</v>
      </c>
      <c r="E114" s="5">
        <v>40005.199000000008</v>
      </c>
      <c r="F114" s="5">
        <v>39628.803999999996</v>
      </c>
      <c r="G114" s="5">
        <v>37818.78</v>
      </c>
      <c r="H114" s="5">
        <v>33540.775999999998</v>
      </c>
      <c r="I114" s="5">
        <v>29608.422999999999</v>
      </c>
    </row>
    <row r="115" spans="1:10" x14ac:dyDescent="0.25">
      <c r="A115" s="29"/>
      <c r="B115" s="29"/>
      <c r="C115" s="30"/>
      <c r="D115" s="4" t="s">
        <v>24</v>
      </c>
      <c r="E115" s="5">
        <v>23908.882000000001</v>
      </c>
      <c r="F115" s="5">
        <v>23073.516999999996</v>
      </c>
      <c r="G115" s="5">
        <v>20445.5</v>
      </c>
      <c r="H115" s="5">
        <v>20403.198</v>
      </c>
      <c r="I115" s="5">
        <v>18650.758999999998</v>
      </c>
    </row>
    <row r="116" spans="1:10" x14ac:dyDescent="0.25">
      <c r="A116" s="29" t="s">
        <v>250</v>
      </c>
      <c r="B116" s="29" t="s">
        <v>251</v>
      </c>
      <c r="C116" s="30" t="s">
        <v>253</v>
      </c>
      <c r="D116" s="4" t="s">
        <v>23</v>
      </c>
      <c r="E116" s="5">
        <v>164308</v>
      </c>
      <c r="F116" s="5">
        <v>163510</v>
      </c>
      <c r="G116" s="5">
        <v>155069</v>
      </c>
      <c r="H116" s="5">
        <v>138857</v>
      </c>
      <c r="I116" s="5">
        <v>145601</v>
      </c>
    </row>
    <row r="117" spans="1:10" x14ac:dyDescent="0.25">
      <c r="A117" s="29"/>
      <c r="B117" s="29"/>
      <c r="C117" s="30"/>
      <c r="D117" s="4" t="s">
        <v>24</v>
      </c>
      <c r="E117" s="5">
        <v>51066</v>
      </c>
      <c r="F117" s="5">
        <v>50203</v>
      </c>
      <c r="G117" s="5">
        <v>48271</v>
      </c>
      <c r="H117" s="5">
        <v>44066</v>
      </c>
      <c r="I117" s="5">
        <v>46831</v>
      </c>
    </row>
    <row r="118" spans="1:10" x14ac:dyDescent="0.25">
      <c r="A118" s="29" t="s">
        <v>301</v>
      </c>
      <c r="B118" s="29" t="s">
        <v>300</v>
      </c>
      <c r="C118" s="30" t="s">
        <v>308</v>
      </c>
      <c r="D118" s="4" t="s">
        <v>23</v>
      </c>
      <c r="E118" s="5">
        <v>508.68899999999996</v>
      </c>
      <c r="F118" s="5">
        <v>779.47500000000002</v>
      </c>
      <c r="G118" s="5">
        <v>207.78</v>
      </c>
      <c r="H118" s="5">
        <v>0.93100000000000005</v>
      </c>
      <c r="I118" s="5">
        <v>1.766</v>
      </c>
    </row>
    <row r="119" spans="1:10" x14ac:dyDescent="0.25">
      <c r="A119" s="29"/>
      <c r="B119" s="29"/>
      <c r="C119" s="30"/>
      <c r="D119" s="4" t="s">
        <v>24</v>
      </c>
      <c r="E119" s="5">
        <v>481.71100000000013</v>
      </c>
      <c r="F119" s="5">
        <v>764.678</v>
      </c>
      <c r="G119" s="5">
        <v>112.45</v>
      </c>
      <c r="H119" s="5">
        <v>5.6000000000000001E-2</v>
      </c>
      <c r="I119" s="5">
        <v>0.78600000000000003</v>
      </c>
    </row>
    <row r="120" spans="1:10" x14ac:dyDescent="0.25">
      <c r="A120" s="29" t="s">
        <v>313</v>
      </c>
      <c r="B120" s="29" t="s">
        <v>279</v>
      </c>
      <c r="C120" s="30" t="s">
        <v>314</v>
      </c>
      <c r="D120" s="4" t="s">
        <v>23</v>
      </c>
      <c r="E120" s="5">
        <v>15508.931999999999</v>
      </c>
      <c r="F120" s="5">
        <v>17482.067000000003</v>
      </c>
      <c r="G120" s="5">
        <v>7767.97</v>
      </c>
      <c r="H120" s="5">
        <v>14580.994000000001</v>
      </c>
      <c r="I120" s="5">
        <v>14071.494000000001</v>
      </c>
    </row>
    <row r="121" spans="1:10" x14ac:dyDescent="0.25">
      <c r="A121" s="29"/>
      <c r="B121" s="29"/>
      <c r="C121" s="30"/>
      <c r="D121" s="4" t="s">
        <v>24</v>
      </c>
      <c r="E121" s="5">
        <v>9636.1460000000006</v>
      </c>
      <c r="F121" s="5">
        <v>12464.339</v>
      </c>
      <c r="G121" s="5">
        <v>2584.12</v>
      </c>
      <c r="H121" s="5">
        <v>12246.107</v>
      </c>
      <c r="I121" s="5">
        <v>11358.072</v>
      </c>
    </row>
    <row r="122" spans="1:10" x14ac:dyDescent="0.25">
      <c r="A122" s="29" t="s">
        <v>339</v>
      </c>
      <c r="B122" s="29" t="s">
        <v>340</v>
      </c>
      <c r="C122" s="30" t="s">
        <v>341</v>
      </c>
      <c r="D122" s="4" t="s">
        <v>23</v>
      </c>
      <c r="E122" s="5"/>
      <c r="F122" s="5"/>
      <c r="G122" s="5"/>
      <c r="H122" s="5"/>
      <c r="I122" s="5">
        <v>53796.160000000003</v>
      </c>
    </row>
    <row r="123" spans="1:10" x14ac:dyDescent="0.25">
      <c r="A123" s="29"/>
      <c r="B123" s="29"/>
      <c r="C123" s="30"/>
      <c r="D123" s="4" t="s">
        <v>24</v>
      </c>
      <c r="E123" s="5"/>
      <c r="F123" s="5"/>
      <c r="G123" s="5"/>
      <c r="H123" s="5"/>
      <c r="I123" s="5">
        <v>38955.839999999997</v>
      </c>
    </row>
    <row r="124" spans="1:10" x14ac:dyDescent="0.25">
      <c r="A124" s="29" t="s">
        <v>372</v>
      </c>
      <c r="B124" s="29" t="s">
        <v>349</v>
      </c>
      <c r="C124" s="30" t="s">
        <v>373</v>
      </c>
      <c r="D124" s="4" t="s">
        <v>23</v>
      </c>
      <c r="E124" s="5"/>
      <c r="F124" s="5"/>
      <c r="G124" s="5">
        <v>0</v>
      </c>
      <c r="H124" s="5">
        <v>0</v>
      </c>
      <c r="I124" s="5">
        <v>0</v>
      </c>
    </row>
    <row r="125" spans="1:10" x14ac:dyDescent="0.25">
      <c r="A125" s="29"/>
      <c r="B125" s="29"/>
      <c r="C125" s="30"/>
      <c r="D125" s="4" t="s">
        <v>24</v>
      </c>
      <c r="E125" s="5"/>
      <c r="F125" s="5"/>
      <c r="G125" s="5">
        <v>0</v>
      </c>
      <c r="H125" s="5">
        <v>0</v>
      </c>
      <c r="I125" s="5">
        <v>0</v>
      </c>
    </row>
    <row r="126" spans="1:10" x14ac:dyDescent="0.25">
      <c r="C126" s="10"/>
      <c r="D126" s="2" t="s">
        <v>26</v>
      </c>
      <c r="E126" s="3">
        <f>SUM(E4:E125)</f>
        <v>2225445.2799999998</v>
      </c>
      <c r="F126" s="3">
        <f>SUM(F4:F125)</f>
        <v>2419394.4319999996</v>
      </c>
      <c r="G126" s="3">
        <f>SUM(G4:G125)</f>
        <v>3063301.9610000006</v>
      </c>
      <c r="H126" s="3">
        <f>SUM(H4:H125)</f>
        <v>3361297.459999999</v>
      </c>
      <c r="I126" s="3">
        <f>SUM(I4:I125)</f>
        <v>3681271.0579999988</v>
      </c>
      <c r="J126" s="9" t="s">
        <v>122</v>
      </c>
    </row>
    <row r="127" spans="1:10" x14ac:dyDescent="0.25">
      <c r="E127" s="13">
        <f>E126/1000</f>
        <v>2225.4452799999999</v>
      </c>
      <c r="F127" s="13">
        <f t="shared" ref="F127:I127" si="0">F126/1000</f>
        <v>2419.3944319999996</v>
      </c>
      <c r="G127" s="13">
        <f t="shared" si="0"/>
        <v>3063.3019610000006</v>
      </c>
      <c r="H127" s="13">
        <f t="shared" si="0"/>
        <v>3361.2974599999989</v>
      </c>
      <c r="I127" s="13">
        <f t="shared" si="0"/>
        <v>3681.2710579999989</v>
      </c>
      <c r="J127" t="s">
        <v>329</v>
      </c>
    </row>
    <row r="128" spans="1:10" x14ac:dyDescent="0.25">
      <c r="B128" s="11" t="s">
        <v>318</v>
      </c>
      <c r="C128" s="12">
        <f>COUNTA(C4:C125)</f>
        <v>61</v>
      </c>
      <c r="E128" s="13">
        <f>E126/1000000</f>
        <v>2.2254452799999997</v>
      </c>
      <c r="F128" s="13">
        <f t="shared" ref="F128:I128" si="1">F126/1000000</f>
        <v>2.4193944319999994</v>
      </c>
      <c r="G128" s="13">
        <f t="shared" si="1"/>
        <v>3.0633019610000005</v>
      </c>
      <c r="H128" s="13">
        <f t="shared" si="1"/>
        <v>3.361297459999999</v>
      </c>
      <c r="I128" s="13">
        <f t="shared" si="1"/>
        <v>3.6812710579999988</v>
      </c>
      <c r="J128" t="s">
        <v>330</v>
      </c>
    </row>
  </sheetData>
  <sortState xmlns:xlrd2="http://schemas.microsoft.com/office/spreadsheetml/2017/richdata2" ref="A4:F99">
    <sortCondition ref="C4:C99"/>
    <sortCondition ref="D4:D99"/>
  </sortState>
  <mergeCells count="183">
    <mergeCell ref="C16:C17"/>
    <mergeCell ref="C14:C15"/>
    <mergeCell ref="C12:C13"/>
    <mergeCell ref="C10:C11"/>
    <mergeCell ref="B70:B71"/>
    <mergeCell ref="B68:B69"/>
    <mergeCell ref="B66:B67"/>
    <mergeCell ref="B58:B59"/>
    <mergeCell ref="B54:B55"/>
    <mergeCell ref="C48:C49"/>
    <mergeCell ref="C46:C47"/>
    <mergeCell ref="C38:C39"/>
    <mergeCell ref="C30:C31"/>
    <mergeCell ref="C28:C29"/>
    <mergeCell ref="C26:C27"/>
    <mergeCell ref="C70:C71"/>
    <mergeCell ref="C68:C69"/>
    <mergeCell ref="C66:C67"/>
    <mergeCell ref="C58:C59"/>
    <mergeCell ref="C54:C55"/>
    <mergeCell ref="C50:C51"/>
    <mergeCell ref="B14:B15"/>
    <mergeCell ref="B12:B13"/>
    <mergeCell ref="B10:B11"/>
    <mergeCell ref="B30:B31"/>
    <mergeCell ref="B28:B29"/>
    <mergeCell ref="A70:A71"/>
    <mergeCell ref="A68:A69"/>
    <mergeCell ref="A66:A67"/>
    <mergeCell ref="A58:A59"/>
    <mergeCell ref="A54:A55"/>
    <mergeCell ref="A50:A51"/>
    <mergeCell ref="A44:A45"/>
    <mergeCell ref="A36:A37"/>
    <mergeCell ref="B34:B35"/>
    <mergeCell ref="B36:B37"/>
    <mergeCell ref="A40:A41"/>
    <mergeCell ref="B40:B41"/>
    <mergeCell ref="B50:B51"/>
    <mergeCell ref="B48:B49"/>
    <mergeCell ref="B46:B47"/>
    <mergeCell ref="B38:B39"/>
    <mergeCell ref="B74:B75"/>
    <mergeCell ref="B72:B73"/>
    <mergeCell ref="C4:C5"/>
    <mergeCell ref="B4:B5"/>
    <mergeCell ref="A4:A5"/>
    <mergeCell ref="A102:A103"/>
    <mergeCell ref="A100:A101"/>
    <mergeCell ref="A98:A99"/>
    <mergeCell ref="A96:A97"/>
    <mergeCell ref="A94:A95"/>
    <mergeCell ref="A92:A93"/>
    <mergeCell ref="A90:A91"/>
    <mergeCell ref="A24:A25"/>
    <mergeCell ref="A16:A17"/>
    <mergeCell ref="A14:A15"/>
    <mergeCell ref="A12:A13"/>
    <mergeCell ref="A10:A11"/>
    <mergeCell ref="C6:C7"/>
    <mergeCell ref="B6:B7"/>
    <mergeCell ref="A6:A7"/>
    <mergeCell ref="A48:A49"/>
    <mergeCell ref="A46:A47"/>
    <mergeCell ref="A38:A39"/>
    <mergeCell ref="A30:A31"/>
    <mergeCell ref="B86:B87"/>
    <mergeCell ref="B84:B85"/>
    <mergeCell ref="B82:B83"/>
    <mergeCell ref="C76:C77"/>
    <mergeCell ref="A72:A73"/>
    <mergeCell ref="B102:B103"/>
    <mergeCell ref="B100:B101"/>
    <mergeCell ref="B98:B99"/>
    <mergeCell ref="B96:B97"/>
    <mergeCell ref="B94:B95"/>
    <mergeCell ref="B92:B93"/>
    <mergeCell ref="B90:B91"/>
    <mergeCell ref="B88:B89"/>
    <mergeCell ref="A84:A85"/>
    <mergeCell ref="A82:A83"/>
    <mergeCell ref="A80:A81"/>
    <mergeCell ref="A78:A79"/>
    <mergeCell ref="A76:A77"/>
    <mergeCell ref="A74:A75"/>
    <mergeCell ref="A88:A89"/>
    <mergeCell ref="A86:A87"/>
    <mergeCell ref="B80:B81"/>
    <mergeCell ref="B78:B79"/>
    <mergeCell ref="B76:B77"/>
    <mergeCell ref="C108:C109"/>
    <mergeCell ref="C92:C93"/>
    <mergeCell ref="C90:C91"/>
    <mergeCell ref="C88:C89"/>
    <mergeCell ref="C86:C87"/>
    <mergeCell ref="C106:C107"/>
    <mergeCell ref="C104:C105"/>
    <mergeCell ref="C102:C103"/>
    <mergeCell ref="C100:C101"/>
    <mergeCell ref="C98:C99"/>
    <mergeCell ref="C96:C97"/>
    <mergeCell ref="C94:C95"/>
    <mergeCell ref="A124:A125"/>
    <mergeCell ref="B124:B125"/>
    <mergeCell ref="C124:C125"/>
    <mergeCell ref="A60:A61"/>
    <mergeCell ref="B60:B61"/>
    <mergeCell ref="C60:C61"/>
    <mergeCell ref="A120:A121"/>
    <mergeCell ref="A118:A119"/>
    <mergeCell ref="A116:A117"/>
    <mergeCell ref="A114:A115"/>
    <mergeCell ref="A112:A113"/>
    <mergeCell ref="A110:A111"/>
    <mergeCell ref="A108:A109"/>
    <mergeCell ref="A106:A107"/>
    <mergeCell ref="A104:A105"/>
    <mergeCell ref="B120:B121"/>
    <mergeCell ref="B118:B119"/>
    <mergeCell ref="B116:B117"/>
    <mergeCell ref="B114:B115"/>
    <mergeCell ref="B112:B113"/>
    <mergeCell ref="B110:B111"/>
    <mergeCell ref="B108:B109"/>
    <mergeCell ref="B106:B107"/>
    <mergeCell ref="B104:B105"/>
    <mergeCell ref="C32:C33"/>
    <mergeCell ref="B32:B33"/>
    <mergeCell ref="A32:A33"/>
    <mergeCell ref="A28:A29"/>
    <mergeCell ref="A26:A27"/>
    <mergeCell ref="C34:C35"/>
    <mergeCell ref="C36:C37"/>
    <mergeCell ref="C24:C25"/>
    <mergeCell ref="C8:C9"/>
    <mergeCell ref="B8:B9"/>
    <mergeCell ref="A8:A9"/>
    <mergeCell ref="C22:C23"/>
    <mergeCell ref="B22:B23"/>
    <mergeCell ref="A22:A23"/>
    <mergeCell ref="C18:C19"/>
    <mergeCell ref="A18:A19"/>
    <mergeCell ref="B18:B19"/>
    <mergeCell ref="C20:C21"/>
    <mergeCell ref="A20:A21"/>
    <mergeCell ref="B20:B21"/>
    <mergeCell ref="B26:B27"/>
    <mergeCell ref="B24:B25"/>
    <mergeCell ref="B16:B17"/>
    <mergeCell ref="A34:A35"/>
    <mergeCell ref="C62:C63"/>
    <mergeCell ref="B62:B63"/>
    <mergeCell ref="A62:A63"/>
    <mergeCell ref="C52:C53"/>
    <mergeCell ref="B52:B53"/>
    <mergeCell ref="A52:A53"/>
    <mergeCell ref="A122:A123"/>
    <mergeCell ref="B122:B123"/>
    <mergeCell ref="C122:C123"/>
    <mergeCell ref="C64:C65"/>
    <mergeCell ref="B64:B65"/>
    <mergeCell ref="A64:A65"/>
    <mergeCell ref="C74:C75"/>
    <mergeCell ref="C72:C73"/>
    <mergeCell ref="C84:C85"/>
    <mergeCell ref="C82:C83"/>
    <mergeCell ref="C80:C81"/>
    <mergeCell ref="C78:C79"/>
    <mergeCell ref="C120:C121"/>
    <mergeCell ref="C118:C119"/>
    <mergeCell ref="C116:C117"/>
    <mergeCell ref="C114:C115"/>
    <mergeCell ref="C112:C113"/>
    <mergeCell ref="C110:C111"/>
    <mergeCell ref="C40:C41"/>
    <mergeCell ref="C44:C45"/>
    <mergeCell ref="B44:B45"/>
    <mergeCell ref="C42:C43"/>
    <mergeCell ref="B42:B43"/>
    <mergeCell ref="A42:A43"/>
    <mergeCell ref="C56:C57"/>
    <mergeCell ref="B56:B57"/>
    <mergeCell ref="A56:A5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"/>
  <sheetViews>
    <sheetView tabSelected="1" workbookViewId="0">
      <selection activeCell="S40" sqref="S40"/>
    </sheetView>
  </sheetViews>
  <sheetFormatPr defaultColWidth="11.5703125" defaultRowHeight="15" x14ac:dyDescent="0.25"/>
  <cols>
    <col min="1" max="1" width="11.5703125" style="17"/>
    <col min="2" max="2" width="2.5703125" style="17" customWidth="1"/>
    <col min="3" max="16384" width="11.5703125" style="17"/>
  </cols>
  <sheetData>
    <row r="1" spans="1:14" s="15" customFormat="1" ht="18.75" x14ac:dyDescent="0.3">
      <c r="A1" s="15" t="s">
        <v>377</v>
      </c>
    </row>
    <row r="3" spans="1:14" x14ac:dyDescent="0.25">
      <c r="A3" s="16" t="s">
        <v>378</v>
      </c>
    </row>
    <row r="5" spans="1:14" s="18" customFormat="1" x14ac:dyDescent="0.25">
      <c r="A5" s="37" t="s">
        <v>374</v>
      </c>
      <c r="C5" s="19">
        <v>2017</v>
      </c>
      <c r="D5" s="19">
        <v>2018</v>
      </c>
      <c r="E5" s="19">
        <v>2019</v>
      </c>
      <c r="F5" s="19">
        <v>2020</v>
      </c>
      <c r="G5" s="19">
        <v>2021</v>
      </c>
    </row>
    <row r="6" spans="1:14" x14ac:dyDescent="0.25">
      <c r="A6" s="37" t="s">
        <v>329</v>
      </c>
      <c r="B6" s="17">
        <v>0</v>
      </c>
      <c r="C6" s="20">
        <v>10471.33584</v>
      </c>
      <c r="D6" s="20">
        <v>11104.097737000004</v>
      </c>
      <c r="E6" s="20">
        <v>11900.461811000001</v>
      </c>
      <c r="F6" s="20">
        <v>10638.042693999998</v>
      </c>
      <c r="G6" s="20">
        <v>11730.771001999998</v>
      </c>
    </row>
    <row r="15" spans="1:14" x14ac:dyDescent="0.25">
      <c r="A15" s="16" t="s">
        <v>379</v>
      </c>
      <c r="J15" s="21"/>
      <c r="K15" s="21"/>
      <c r="L15" s="21"/>
      <c r="M15" s="21"/>
      <c r="N15" s="21"/>
    </row>
    <row r="17" spans="1:7" x14ac:dyDescent="0.25">
      <c r="A17" s="17" t="s">
        <v>374</v>
      </c>
      <c r="C17" s="19">
        <v>2017</v>
      </c>
      <c r="D17" s="19">
        <v>2018</v>
      </c>
      <c r="E17" s="19">
        <v>2019</v>
      </c>
      <c r="F17" s="19">
        <v>2020</v>
      </c>
      <c r="G17" s="19">
        <v>2021</v>
      </c>
    </row>
    <row r="18" spans="1:7" x14ac:dyDescent="0.25">
      <c r="A18" s="17" t="s">
        <v>329</v>
      </c>
      <c r="B18" s="17">
        <v>0</v>
      </c>
      <c r="C18" s="22">
        <v>17927.891522999998</v>
      </c>
      <c r="D18" s="22">
        <v>18738.521918000006</v>
      </c>
      <c r="E18" s="22">
        <v>19614.201001000001</v>
      </c>
      <c r="F18" s="22">
        <v>17940.449673999996</v>
      </c>
      <c r="G18" s="22">
        <v>18830.693347999993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Elamud</vt:lpstr>
      <vt:lpstr>Lasteaiad</vt:lpstr>
      <vt:lpstr>Koolid</vt:lpstr>
      <vt:lpstr>Muud</vt:lpstr>
      <vt:lpstr>Kokku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Admin</cp:lastModifiedBy>
  <dcterms:created xsi:type="dcterms:W3CDTF">2019-06-17T13:28:49Z</dcterms:created>
  <dcterms:modified xsi:type="dcterms:W3CDTF">2022-06-13T09:26:19Z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ed6a09f5-910d-4807-a5a9-7dc0a6c74a5c</vt:lpwstr>
  </property>
</Properties>
</file>