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1880" windowHeight="6855" activeTab="0"/>
  </bookViews>
  <sheets>
    <sheet name="Lisa 1" sheetId="1" r:id="rId1"/>
    <sheet name="Lisa 2" sheetId="2" r:id="rId2"/>
  </sheets>
  <definedNames>
    <definedName name="_xlnm.Print_Titles" localSheetId="0">'Lisa 1'!$3:$7</definedName>
  </definedNames>
  <calcPr fullCalcOnLoad="1"/>
</workbook>
</file>

<file path=xl/sharedStrings.xml><?xml version="1.0" encoding="utf-8"?>
<sst xmlns="http://schemas.openxmlformats.org/spreadsheetml/2006/main" count="309" uniqueCount="193">
  <si>
    <t xml:space="preserve">KOKKU: </t>
  </si>
  <si>
    <t>mitterahaline</t>
  </si>
  <si>
    <t>rahaline</t>
  </si>
  <si>
    <t>ühik</t>
  </si>
  <si>
    <t>kogus</t>
  </si>
  <si>
    <t>kokku</t>
  </si>
  <si>
    <t>mitterahalise oma- ja/või kaafinantseeringu osakaal oma-ja/või kaasfinantseeringu kogumahust (%)</t>
  </si>
  <si>
    <t>halduskulude osakaal projekti maksumusest (%)</t>
  </si>
  <si>
    <t>sh  EAS  toetus</t>
  </si>
  <si>
    <t>1. Kaasfinantseering (nimetada)</t>
  </si>
  <si>
    <t>2. Kaasfinantseering (nimetada)</t>
  </si>
  <si>
    <t>EELARVE</t>
  </si>
  <si>
    <t>3. Kaasfinantseering (nimetada)</t>
  </si>
  <si>
    <t>Projekti kulud tegevuste kaupa (halduskulud näidata eraldi tegevusena)</t>
  </si>
  <si>
    <t>* Täita, kui projekt sisaldab halduskulusid</t>
  </si>
  <si>
    <t xml:space="preserve">Halduskulud * </t>
  </si>
  <si>
    <t>Projekti kulud**</t>
  </si>
  <si>
    <t>** Kui toetuse saaja on käibemaksukohustuslane, tuleb summad näidata ilma käibemaksuta</t>
  </si>
  <si>
    <t>Kaasfinantseering kokku, sh</t>
  </si>
  <si>
    <t>Omafinantseering</t>
  </si>
  <si>
    <t>ühiku hind**</t>
  </si>
  <si>
    <t>Festivali maskotid</t>
  </si>
  <si>
    <r>
      <t xml:space="preserve">Projekti nimi: 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I  EMAJÕE FESTIVAL </t>
    </r>
  </si>
  <si>
    <t>Kirjandusprogramm</t>
  </si>
  <si>
    <t>Kunstiprogramm</t>
  </si>
  <si>
    <t>Kehakultuuri- ja spordiprogramm</t>
  </si>
  <si>
    <t>Keskkonnaharidus-programm</t>
  </si>
  <si>
    <t xml:space="preserve">Kultuuriajaloo programm </t>
  </si>
  <si>
    <t>Kokku Tegevus 1:</t>
  </si>
  <si>
    <t>Kokku Tegevus 2:</t>
  </si>
  <si>
    <t>Kokku Tegevus 3:</t>
  </si>
  <si>
    <t xml:space="preserve">Orienteerumismatk Emajõe kallastel </t>
  </si>
  <si>
    <t>Kokku Tegevus 4:</t>
  </si>
  <si>
    <t>Festivali avamine</t>
  </si>
  <si>
    <t>Festivali lõpetamine</t>
  </si>
  <si>
    <t>Teatriprogramm</t>
  </si>
  <si>
    <t>Filmiprogramm</t>
  </si>
  <si>
    <t>Programmide tugitegevused</t>
  </si>
  <si>
    <t>Kostüümide valmistamine</t>
  </si>
  <si>
    <t xml:space="preserve">Lodja sõit </t>
  </si>
  <si>
    <t>Telgi koristus</t>
  </si>
  <si>
    <t>tund</t>
  </si>
  <si>
    <t>Elekter</t>
  </si>
  <si>
    <t xml:space="preserve">Kommunaalkulud </t>
  </si>
  <si>
    <t>kast</t>
  </si>
  <si>
    <t>Prügikastide rent (0,24 m3)</t>
  </si>
  <si>
    <t>Prügikastide vahetühjendus-konteineri paigaldus</t>
  </si>
  <si>
    <t>Välikäimla rent</t>
  </si>
  <si>
    <t>Käimlate hooldus</t>
  </si>
  <si>
    <t>Reklaam</t>
  </si>
  <si>
    <t xml:space="preserve">Reklaam Vaba aja rubriigis:             3x Postimees ja 3x Tartu Postimees </t>
  </si>
  <si>
    <t xml:space="preserve">Tartu FM </t>
  </si>
  <si>
    <t xml:space="preserve">Banner  Internetis </t>
  </si>
  <si>
    <t>Tartu Kuku ja Raadio Elmar</t>
  </si>
  <si>
    <t>Express Hotline</t>
  </si>
  <si>
    <t>Bürootarbed</t>
  </si>
  <si>
    <t>Festivali logo kujundus</t>
  </si>
  <si>
    <t>Kokku Tegevus 5:</t>
  </si>
  <si>
    <t>ööpäev</t>
  </si>
  <si>
    <t>Annid Emajõele</t>
  </si>
  <si>
    <t xml:space="preserve">Väikeste Lõõtspillide Ühing lodjal </t>
  </si>
  <si>
    <t xml:space="preserve">Justament </t>
  </si>
  <si>
    <t>Tartu Senior Swing Band &amp; Silvi Vrait</t>
  </si>
  <si>
    <t>Genialistid</t>
  </si>
  <si>
    <t>Aivar Tommingas &amp; Cassa-Nova</t>
  </si>
  <si>
    <t>Tsirkusestuudio Fox</t>
  </si>
  <si>
    <t>Puhkpilliorkester Tartu</t>
  </si>
  <si>
    <t>Tartu Junior Big Band</t>
  </si>
  <si>
    <t>Noortebrass Vasetsunft</t>
  </si>
  <si>
    <t>Puhkpilliorkester Forte</t>
  </si>
  <si>
    <t>Puhkpilliorkester Popsid</t>
  </si>
  <si>
    <t>Tartu Saksofonide ansambel &amp; Lembit Saarsalu</t>
  </si>
  <si>
    <t>Tartu Tünnipunt</t>
  </si>
  <si>
    <t>Roheline Raamat &amp; Mait Trink</t>
  </si>
  <si>
    <t>Tantsutrupp Ami:ca</t>
  </si>
  <si>
    <t>Rivitrummide ansambel</t>
  </si>
  <si>
    <t>Tartu Noortekoor</t>
  </si>
  <si>
    <t>Emajõe laulikud</t>
  </si>
  <si>
    <t>Fotosalvestus</t>
  </si>
  <si>
    <t>Videosalvestus</t>
  </si>
  <si>
    <t xml:space="preserve">Päevajuhid </t>
  </si>
  <si>
    <t>Rannatarvete demonstratsioon</t>
  </si>
  <si>
    <t>päev</t>
  </si>
  <si>
    <t>kord</t>
  </si>
  <si>
    <t>tükk</t>
  </si>
  <si>
    <t>töötasu</t>
  </si>
  <si>
    <t xml:space="preserve">Kinobussi töötuba lastele - Emajõeteemalise multifilmi valmistamine ja näitamine </t>
  </si>
  <si>
    <t xml:space="preserve">Veesõidukid ja laeva-mudelid </t>
  </si>
  <si>
    <t>Taasiseseisvumispäeva  tähistamine</t>
  </si>
  <si>
    <t>Muusikute avasignaalid</t>
  </si>
  <si>
    <t>Muusikute lõpusignaalid</t>
  </si>
  <si>
    <t xml:space="preserve">töötasu </t>
  </si>
  <si>
    <t>2 kostüümi kujundamine</t>
  </si>
  <si>
    <t>2 kostüümi materjal</t>
  </si>
  <si>
    <t>Maskottide osalemine festivali programmides</t>
  </si>
  <si>
    <t xml:space="preserve">KULTUURIJÕGI </t>
  </si>
  <si>
    <t xml:space="preserve">Seminari materjalid </t>
  </si>
  <si>
    <t xml:space="preserve">Ruumide rent  </t>
  </si>
  <si>
    <t>Tehnika rent</t>
  </si>
  <si>
    <t xml:space="preserve">Telgi ning lava paigaldus ja demonteerimine, mööbli laadimine </t>
  </si>
  <si>
    <t xml:space="preserve">Festivali avatseremoonia lavastamine </t>
  </si>
  <si>
    <t xml:space="preserve">Festivali lõputseremoonia lavastamine </t>
  </si>
  <si>
    <t>Lipuvardad</t>
  </si>
  <si>
    <t>tk</t>
  </si>
  <si>
    <t>Lippudele logo trükkimine</t>
  </si>
  <si>
    <t>Lippude õmblemine</t>
  </si>
  <si>
    <t>Lippude paigaldus ja äravõtmine</t>
  </si>
  <si>
    <t>Lipunöör</t>
  </si>
  <si>
    <t xml:space="preserve">Lipukeste kangast lõikumine, ääristamine ja nöörile õmblemine </t>
  </si>
  <si>
    <t xml:space="preserve">Festivalilippude kangas           (lipud märgistavad tegevuskohti hoonete sissepääsudel, parkides,  sildadel, ujulas, jm </t>
  </si>
  <si>
    <t xml:space="preserve">Lipukeste ahelate paigaldamine ja mahavõtmine </t>
  </si>
  <si>
    <t xml:space="preserve">Programmide infoalus  </t>
  </si>
  <si>
    <t>Kokku Tegevus 6:</t>
  </si>
  <si>
    <t>kokku Tegevus 19:</t>
  </si>
  <si>
    <t>Autorikaitse</t>
  </si>
  <si>
    <t>Ümarlaua korraldamine</t>
  </si>
  <si>
    <t xml:space="preserve">Festivali kujunduse kureerimine </t>
  </si>
  <si>
    <t>Reklaamikampaania kureerimine</t>
  </si>
  <si>
    <t xml:space="preserve">Raamatupidamise korraldamine </t>
  </si>
  <si>
    <t>Projekti juhtimine</t>
  </si>
  <si>
    <t>Kirjandusprogrammi kureerimine</t>
  </si>
  <si>
    <t>Veesõidukite programmi kureerimine</t>
  </si>
  <si>
    <t xml:space="preserve">MINU EMAJÕGI        Kirjandustund Lehte Hainsaluga </t>
  </si>
  <si>
    <t xml:space="preserve">Etendus                   TUDENGIVAIM EMAJÕEL </t>
  </si>
  <si>
    <t xml:space="preserve">Nukuetendus JÕERAHVAS </t>
  </si>
  <si>
    <t xml:space="preserve">Meeleolumuusika festivalitelgis programmide vahelisel ajal </t>
  </si>
  <si>
    <t>minut</t>
  </si>
  <si>
    <t>Muusika- ja meelelahutusprogramm</t>
  </si>
  <si>
    <t>Kokku Halduskulud:</t>
  </si>
  <si>
    <t>Süstaslaalom</t>
  </si>
  <si>
    <t>Kokku Tegevus 7:</t>
  </si>
  <si>
    <t xml:space="preserve">Filmiprogramm FILMIARHIIVI KAADREID EMAJÕEST JA TARTUST </t>
  </si>
  <si>
    <t>Kokku Tegevus 8:</t>
  </si>
  <si>
    <t>Kokku Tegevus 9:</t>
  </si>
  <si>
    <t>Kokku Tegevus 10:</t>
  </si>
  <si>
    <t>Kokku Tegevus 11:</t>
  </si>
  <si>
    <t>Kokku Tegevus 12:</t>
  </si>
  <si>
    <t>Kokku Tegevus 13:</t>
  </si>
  <si>
    <t>Kokku Tegevus 14:</t>
  </si>
  <si>
    <t xml:space="preserve">Helitehniline teenindus: võimendustehnika, kõlarid,  mikrofonid, statiivid, põsemikrofonid, jms </t>
  </si>
  <si>
    <t>Valgustehniline teenindus: lambid, statiivid, klambrid, juhtmestik</t>
  </si>
  <si>
    <t>Kokku Tegevus 15:</t>
  </si>
  <si>
    <t>Kokku Tegevus 16:</t>
  </si>
  <si>
    <t>Kokku Tegevus 17:</t>
  </si>
  <si>
    <t>Kokku Tegevus 18:</t>
  </si>
  <si>
    <t>üldkulud</t>
  </si>
  <si>
    <t xml:space="preserve">Festivali programmide </t>
  </si>
  <si>
    <t>Festivali kujundus</t>
  </si>
  <si>
    <t>kuu</t>
  </si>
  <si>
    <t>Isikliku sõiduauto kompensatsioon</t>
  </si>
  <si>
    <t>Näituse EMAJÕGI JA TARTU POSTKAARTIDEL, MARKIDEL JA ÜMBRIKEL Postimuuseumis korraldamine</t>
  </si>
  <si>
    <t xml:space="preserve">Laste fotonäituse LINN JA JÕGI         Linnamuuseumis korraldamine  </t>
  </si>
  <si>
    <t xml:space="preserve">Elektroonilise näituse EMAJÕGI TARTU VANADEL VAADETEL Linnamuuseumis korraldamine </t>
  </si>
  <si>
    <t>Loeng-näituse LODJA LUGU                            lodjal Jõmmu korraldamine</t>
  </si>
  <si>
    <t>Ettekande JÕEÄÄRSE LINNA KUJUNEMINE korraldamine  Linnamuuseumis</t>
  </si>
  <si>
    <t>Ettekande EMAJÕE ATEENA PERSPEKTIIVID korraldamine  Linnamuuseumis</t>
  </si>
  <si>
    <t>Giidiga ajaloomatka EMAJÕGI JA SILLAD korraldamine</t>
  </si>
  <si>
    <t>komplekt</t>
  </si>
  <si>
    <t>Programmi EMAJÕGI POEESIAS JA PROOSAS läbiviimine  Emajõe sildadel</t>
  </si>
  <si>
    <t xml:space="preserve">Avatud kunstitundide ja näituse PEEGELDUSED EMAJÕEL läbiviimine  </t>
  </si>
  <si>
    <t xml:space="preserve">Avatud kunstitundide ja näituse VISIOONID EMAJÕEL  läbiviimine       </t>
  </si>
  <si>
    <t>Kunstitarbed</t>
  </si>
  <si>
    <t xml:space="preserve">Näituse EMAJÕE LOODUS korraldamine Botaanikaaias </t>
  </si>
  <si>
    <t xml:space="preserve">Näituse EMAJÕE FLOORA JA FAUNA korraldamine Keskkonnahariduse Keskuses </t>
  </si>
  <si>
    <t>Avatud loodustunni VEE-ELU MIKROSKOOBI ALL läbiviimine Keskkonnahariduse Keskuses</t>
  </si>
  <si>
    <t>Avatud loodustunni NAHKHIIRED EMAJÕE KALLASTEL läbiviimine Keskkonnahariduse Keskuses</t>
  </si>
  <si>
    <t>Avatud loodustunni NAHKHIIRED EMAJÕE KALLASTEL läbiviimine Emajõe lodjal</t>
  </si>
  <si>
    <t>Maastikumängu MIDA PÕNEVAT ON EMAJÕEL? korraldamine                        Emajõe kallastel</t>
  </si>
  <si>
    <t>Muusika- ja meelelahutus-programmi kureerimine</t>
  </si>
  <si>
    <t>Keskkonnaharidusprogrammi kureerimine</t>
  </si>
  <si>
    <t xml:space="preserve">Avatud loodustunni           EMAJÕE KALASTIK läbiviimine festivali telgis                                 </t>
  </si>
  <si>
    <t xml:space="preserve">Veesõidukite ja ujuvvahendite transpordi korraldamine </t>
  </si>
  <si>
    <t>Jõepolitsei teenus</t>
  </si>
  <si>
    <t>Kiirabi teenus</t>
  </si>
  <si>
    <t>Tuletõrje teenus</t>
  </si>
  <si>
    <t>Vetelpääste teenus</t>
  </si>
  <si>
    <t xml:space="preserve">Veesõidukite ja ujuvvahendite demonstratsiooni korraldamine </t>
  </si>
  <si>
    <t xml:space="preserve">Laevamudelite demonstratsiooni korraldamine </t>
  </si>
  <si>
    <t>Toiduained kohvipauside läbiviimiseks</t>
  </si>
  <si>
    <t xml:space="preserve">Ümarlaud EMAJÕGI -                 </t>
  </si>
  <si>
    <t>Kangas lipukeste ahelate moodustamiseks Kaarsilla ja Võidusilla vahelisele alale</t>
  </si>
  <si>
    <t xml:space="preserve">Telgi ja lodja valve päeval, 1 valvur (kell 8.00-24.00)  </t>
  </si>
  <si>
    <t>Telgi ja lodja valve öösel, 2 valvurit (kell 24.00-8.00)</t>
  </si>
  <si>
    <t xml:space="preserve">Reklaami trükkimine ja eksponeerimine linnasammastel ja -vitriinidel </t>
  </si>
  <si>
    <t>6000 festivali eelinfo flyerit</t>
  </si>
  <si>
    <t>2000 festivali ürituste kava</t>
  </si>
  <si>
    <t>Loosung Küüni tänavas</t>
  </si>
  <si>
    <t>Loosung festivali telgi juures</t>
  </si>
  <si>
    <t>Festivali signatuuri salvestus</t>
  </si>
  <si>
    <t xml:space="preserve">Raekoja kellamängu programmeerimine </t>
  </si>
  <si>
    <t>100 festivali kutset</t>
  </si>
  <si>
    <t>200 tänukirja</t>
  </si>
  <si>
    <t>Muusikute esinemised festivali telgis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</si>
</sst>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9">
    <font>
      <sz val="10"/>
      <name val="Arial"/>
      <family val="0"/>
    </font>
    <font>
      <b/>
      <sz val="12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4" fillId="0" borderId="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3" fontId="4" fillId="0" borderId="6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vertical="top" wrapText="1"/>
    </xf>
    <xf numFmtId="3" fontId="4" fillId="0" borderId="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2" borderId="19" xfId="0" applyFont="1" applyFill="1" applyBorder="1" applyAlignment="1">
      <alignment vertical="top" wrapText="1"/>
    </xf>
    <xf numFmtId="17" fontId="4" fillId="0" borderId="12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/>
    </xf>
    <xf numFmtId="3" fontId="4" fillId="0" borderId="4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horizontal="left" vertical="top" wrapText="1"/>
    </xf>
    <xf numFmtId="4" fontId="4" fillId="0" borderId="18" xfId="0" applyNumberFormat="1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center" vertical="top" wrapText="1"/>
    </xf>
    <xf numFmtId="4" fontId="4" fillId="0" borderId="21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vertical="top" wrapText="1"/>
    </xf>
    <xf numFmtId="4" fontId="4" fillId="0" borderId="22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 wrapText="1"/>
    </xf>
    <xf numFmtId="4" fontId="5" fillId="0" borderId="24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vertical="top" wrapText="1"/>
    </xf>
    <xf numFmtId="4" fontId="4" fillId="0" borderId="8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0" fontId="5" fillId="2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3" fontId="4" fillId="0" borderId="27" xfId="0" applyNumberFormat="1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3" fontId="5" fillId="0" borderId="30" xfId="0" applyNumberFormat="1" applyFont="1" applyBorder="1" applyAlignment="1">
      <alignment horizontal="left" vertical="top" wrapText="1"/>
    </xf>
    <xf numFmtId="4" fontId="5" fillId="0" borderId="30" xfId="0" applyNumberFormat="1" applyFont="1" applyBorder="1" applyAlignment="1">
      <alignment horizontal="left" vertical="top" wrapText="1"/>
    </xf>
    <xf numFmtId="4" fontId="5" fillId="0" borderId="8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left" vertical="top" wrapText="1"/>
    </xf>
    <xf numFmtId="0" fontId="5" fillId="2" borderId="31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3" fontId="5" fillId="0" borderId="21" xfId="0" applyNumberFormat="1" applyFont="1" applyBorder="1" applyAlignment="1">
      <alignment horizontal="left" vertical="top" wrapText="1"/>
    </xf>
    <xf numFmtId="4" fontId="5" fillId="0" borderId="21" xfId="0" applyNumberFormat="1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3" fontId="5" fillId="0" borderId="23" xfId="0" applyNumberFormat="1" applyFont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left" vertical="top" wrapText="1"/>
    </xf>
    <xf numFmtId="0" fontId="5" fillId="2" borderId="35" xfId="0" applyFont="1" applyFill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4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27">
      <selection activeCell="K144" sqref="K144"/>
    </sheetView>
  </sheetViews>
  <sheetFormatPr defaultColWidth="9.140625" defaultRowHeight="12.75"/>
  <cols>
    <col min="1" max="1" width="21.8515625" style="11" customWidth="1"/>
    <col min="2" max="2" width="27.140625" style="4" customWidth="1"/>
    <col min="3" max="3" width="8.7109375" style="4" customWidth="1"/>
    <col min="4" max="4" width="8.7109375" style="12" customWidth="1"/>
    <col min="5" max="5" width="8.7109375" style="53" customWidth="1"/>
    <col min="6" max="8" width="12.7109375" style="53" customWidth="1"/>
    <col min="9" max="16384" width="9.140625" style="4" customWidth="1"/>
  </cols>
  <sheetData>
    <row r="1" spans="2:8" ht="15.75">
      <c r="B1" s="15"/>
      <c r="C1" s="15"/>
      <c r="D1" s="49" t="s">
        <v>11</v>
      </c>
      <c r="F1" s="68"/>
      <c r="G1" s="68"/>
      <c r="H1" s="68"/>
    </row>
    <row r="2" spans="2:8" ht="15.75">
      <c r="B2" s="15"/>
      <c r="C2" s="15"/>
      <c r="D2" s="49"/>
      <c r="F2" s="68"/>
      <c r="G2" s="68"/>
      <c r="H2" s="68"/>
    </row>
    <row r="3" spans="1:8" ht="12.75">
      <c r="A3" s="133" t="s">
        <v>22</v>
      </c>
      <c r="B3" s="81"/>
      <c r="C3" s="81"/>
      <c r="D3" s="81"/>
      <c r="E3" s="81"/>
      <c r="F3" s="81"/>
      <c r="G3" s="81"/>
      <c r="H3" s="81"/>
    </row>
    <row r="4" spans="1:8" ht="13.5" thickBot="1">
      <c r="A4" s="14"/>
      <c r="B4" s="14"/>
      <c r="C4" s="14"/>
      <c r="D4" s="50"/>
      <c r="E4" s="54"/>
      <c r="F4" s="54"/>
      <c r="G4" s="54"/>
      <c r="H4" s="54"/>
    </row>
    <row r="5" spans="1:8" s="5" customFormat="1" ht="15.75" customHeight="1">
      <c r="A5" s="82" t="s">
        <v>13</v>
      </c>
      <c r="B5" s="134"/>
      <c r="C5" s="139" t="s">
        <v>3</v>
      </c>
      <c r="D5" s="142" t="s">
        <v>4</v>
      </c>
      <c r="E5" s="145" t="s">
        <v>20</v>
      </c>
      <c r="F5" s="127" t="s">
        <v>16</v>
      </c>
      <c r="G5" s="128"/>
      <c r="H5" s="129"/>
    </row>
    <row r="6" spans="1:8" s="5" customFormat="1" ht="42.75" customHeight="1">
      <c r="A6" s="135"/>
      <c r="B6" s="136"/>
      <c r="C6" s="140"/>
      <c r="D6" s="143"/>
      <c r="E6" s="146"/>
      <c r="F6" s="130"/>
      <c r="G6" s="131"/>
      <c r="H6" s="132"/>
    </row>
    <row r="7" spans="1:8" s="5" customFormat="1" ht="13.5" thickBot="1">
      <c r="A7" s="137"/>
      <c r="B7" s="138"/>
      <c r="C7" s="141"/>
      <c r="D7" s="144"/>
      <c r="E7" s="147"/>
      <c r="F7" s="69" t="s">
        <v>2</v>
      </c>
      <c r="G7" s="69" t="s">
        <v>1</v>
      </c>
      <c r="H7" s="76" t="s">
        <v>5</v>
      </c>
    </row>
    <row r="8" spans="1:8" ht="12.75">
      <c r="A8" s="112" t="s">
        <v>15</v>
      </c>
      <c r="B8" s="31" t="s">
        <v>55</v>
      </c>
      <c r="C8" s="8" t="s">
        <v>157</v>
      </c>
      <c r="D8" s="35">
        <v>1</v>
      </c>
      <c r="E8" s="58">
        <v>905</v>
      </c>
      <c r="F8" s="70">
        <f>D8*E8</f>
        <v>905</v>
      </c>
      <c r="G8" s="60">
        <v>0</v>
      </c>
      <c r="H8" s="77">
        <f>F8+G8</f>
        <v>905</v>
      </c>
    </row>
    <row r="9" spans="1:8" ht="25.5">
      <c r="A9" s="112"/>
      <c r="B9" s="31" t="s">
        <v>149</v>
      </c>
      <c r="C9" s="8" t="s">
        <v>148</v>
      </c>
      <c r="D9" s="35">
        <v>3</v>
      </c>
      <c r="E9" s="58">
        <v>1000</v>
      </c>
      <c r="F9" s="70">
        <f>D9*E9</f>
        <v>3000</v>
      </c>
      <c r="G9" s="60">
        <v>0</v>
      </c>
      <c r="H9" s="77">
        <f>F9+G9</f>
        <v>3000</v>
      </c>
    </row>
    <row r="10" spans="1:8" ht="12.75">
      <c r="A10" s="112"/>
      <c r="B10" s="7" t="s">
        <v>118</v>
      </c>
      <c r="C10" s="7" t="s">
        <v>148</v>
      </c>
      <c r="D10" s="18">
        <v>1</v>
      </c>
      <c r="E10" s="56">
        <v>5199</v>
      </c>
      <c r="F10" s="70">
        <f>D10*E10</f>
        <v>5199</v>
      </c>
      <c r="G10" s="60">
        <v>0</v>
      </c>
      <c r="H10" s="77">
        <f>F10+G10</f>
        <v>5199</v>
      </c>
    </row>
    <row r="11" spans="1:8" ht="12.75">
      <c r="A11" s="112"/>
      <c r="B11" s="7" t="s">
        <v>119</v>
      </c>
      <c r="C11" s="7" t="s">
        <v>148</v>
      </c>
      <c r="D11" s="18">
        <v>5</v>
      </c>
      <c r="E11" s="56">
        <v>4999</v>
      </c>
      <c r="F11" s="70">
        <f>D11*E11</f>
        <v>24995</v>
      </c>
      <c r="G11" s="60">
        <v>0</v>
      </c>
      <c r="H11" s="77">
        <f>F11+G11</f>
        <v>24995</v>
      </c>
    </row>
    <row r="12" spans="1:8" s="93" customFormat="1" ht="13.5" thickBot="1">
      <c r="A12" s="114"/>
      <c r="B12" s="89" t="s">
        <v>128</v>
      </c>
      <c r="C12" s="89"/>
      <c r="D12" s="90"/>
      <c r="E12" s="91"/>
      <c r="F12" s="92">
        <f>SUM(F8:F11)</f>
        <v>34099</v>
      </c>
      <c r="G12" s="92">
        <f>SUM(G8:G11)</f>
        <v>0</v>
      </c>
      <c r="H12" s="92">
        <f>SUM(H8:H11)</f>
        <v>34099</v>
      </c>
    </row>
    <row r="13" spans="1:8" ht="53.25" customHeight="1">
      <c r="A13" s="124" t="s">
        <v>27</v>
      </c>
      <c r="B13" s="30" t="s">
        <v>150</v>
      </c>
      <c r="C13" s="17" t="s">
        <v>103</v>
      </c>
      <c r="D13" s="25">
        <v>1</v>
      </c>
      <c r="E13" s="57">
        <v>1000</v>
      </c>
      <c r="F13" s="70">
        <f aca="true" t="shared" si="0" ref="F13:F54">D13*E13</f>
        <v>1000</v>
      </c>
      <c r="G13" s="59">
        <v>0</v>
      </c>
      <c r="H13" s="77">
        <f aca="true" t="shared" si="1" ref="H13:H54">F13+G13</f>
        <v>1000</v>
      </c>
    </row>
    <row r="14" spans="1:8" ht="30" customHeight="1">
      <c r="A14" s="125"/>
      <c r="B14" s="31" t="s">
        <v>151</v>
      </c>
      <c r="C14" s="7" t="s">
        <v>103</v>
      </c>
      <c r="D14" s="18">
        <v>1</v>
      </c>
      <c r="E14" s="56">
        <v>2800</v>
      </c>
      <c r="F14" s="70">
        <f t="shared" si="0"/>
        <v>2800</v>
      </c>
      <c r="G14" s="60">
        <v>0</v>
      </c>
      <c r="H14" s="77">
        <f t="shared" si="1"/>
        <v>2800</v>
      </c>
    </row>
    <row r="15" spans="1:8" ht="41.25" customHeight="1">
      <c r="A15" s="125"/>
      <c r="B15" s="31" t="s">
        <v>152</v>
      </c>
      <c r="C15" s="7" t="s">
        <v>103</v>
      </c>
      <c r="D15" s="18">
        <v>1</v>
      </c>
      <c r="E15" s="56">
        <v>1000</v>
      </c>
      <c r="F15" s="70">
        <f t="shared" si="0"/>
        <v>1000</v>
      </c>
      <c r="G15" s="60">
        <v>0</v>
      </c>
      <c r="H15" s="77">
        <f t="shared" si="1"/>
        <v>1000</v>
      </c>
    </row>
    <row r="16" spans="1:8" ht="29.25" customHeight="1">
      <c r="A16" s="125"/>
      <c r="B16" s="31" t="s">
        <v>153</v>
      </c>
      <c r="C16" s="7" t="s">
        <v>103</v>
      </c>
      <c r="D16" s="18">
        <v>6</v>
      </c>
      <c r="E16" s="56">
        <v>1000</v>
      </c>
      <c r="F16" s="70">
        <f t="shared" si="0"/>
        <v>6000</v>
      </c>
      <c r="G16" s="60">
        <v>0</v>
      </c>
      <c r="H16" s="77">
        <f t="shared" si="1"/>
        <v>6000</v>
      </c>
    </row>
    <row r="17" spans="1:8" ht="38.25">
      <c r="A17" s="125"/>
      <c r="B17" s="31" t="s">
        <v>154</v>
      </c>
      <c r="C17" s="7" t="s">
        <v>103</v>
      </c>
      <c r="D17" s="18">
        <v>1</v>
      </c>
      <c r="E17" s="56">
        <v>1000</v>
      </c>
      <c r="F17" s="70">
        <f t="shared" si="0"/>
        <v>1000</v>
      </c>
      <c r="G17" s="60">
        <v>0</v>
      </c>
      <c r="H17" s="77">
        <f t="shared" si="1"/>
        <v>1000</v>
      </c>
    </row>
    <row r="18" spans="1:8" ht="39.75" customHeight="1">
      <c r="A18" s="125"/>
      <c r="B18" s="31" t="s">
        <v>155</v>
      </c>
      <c r="C18" s="7" t="s">
        <v>103</v>
      </c>
      <c r="D18" s="18">
        <v>1</v>
      </c>
      <c r="E18" s="56">
        <v>1000</v>
      </c>
      <c r="F18" s="70">
        <f t="shared" si="0"/>
        <v>1000</v>
      </c>
      <c r="G18" s="60">
        <v>0</v>
      </c>
      <c r="H18" s="77">
        <f t="shared" si="1"/>
        <v>1000</v>
      </c>
    </row>
    <row r="19" spans="1:8" ht="25.5">
      <c r="A19" s="27"/>
      <c r="B19" s="31" t="s">
        <v>156</v>
      </c>
      <c r="C19" s="8" t="s">
        <v>103</v>
      </c>
      <c r="D19" s="35">
        <v>4</v>
      </c>
      <c r="E19" s="58">
        <v>300</v>
      </c>
      <c r="F19" s="70">
        <f t="shared" si="0"/>
        <v>1200</v>
      </c>
      <c r="G19" s="60">
        <v>0</v>
      </c>
      <c r="H19" s="77">
        <f t="shared" si="1"/>
        <v>1200</v>
      </c>
    </row>
    <row r="20" spans="1:8" s="93" customFormat="1" ht="13.5" thickBot="1">
      <c r="A20" s="87"/>
      <c r="B20" s="88" t="s">
        <v>28</v>
      </c>
      <c r="C20" s="89"/>
      <c r="D20" s="90"/>
      <c r="E20" s="91"/>
      <c r="F20" s="92">
        <f>SUM(F13:F19)</f>
        <v>14000</v>
      </c>
      <c r="G20" s="92">
        <f>SUM(G13:G19)</f>
        <v>0</v>
      </c>
      <c r="H20" s="92">
        <f>SUM(H13:H19)</f>
        <v>14000</v>
      </c>
    </row>
    <row r="21" spans="1:8" ht="41.25" customHeight="1">
      <c r="A21" s="120" t="s">
        <v>23</v>
      </c>
      <c r="B21" s="39" t="s">
        <v>158</v>
      </c>
      <c r="C21" s="40" t="s">
        <v>103</v>
      </c>
      <c r="D21" s="44">
        <v>4</v>
      </c>
      <c r="E21" s="61">
        <v>2000</v>
      </c>
      <c r="F21" s="70">
        <f t="shared" si="0"/>
        <v>8000</v>
      </c>
      <c r="G21" s="59">
        <v>0</v>
      </c>
      <c r="H21" s="77">
        <f t="shared" si="1"/>
        <v>8000</v>
      </c>
    </row>
    <row r="22" spans="1:8" ht="25.5">
      <c r="A22" s="148"/>
      <c r="B22" s="31" t="s">
        <v>122</v>
      </c>
      <c r="C22" s="7" t="s">
        <v>103</v>
      </c>
      <c r="D22" s="18">
        <v>1</v>
      </c>
      <c r="E22" s="56">
        <v>600</v>
      </c>
      <c r="F22" s="70">
        <f>D22*E22</f>
        <v>600</v>
      </c>
      <c r="G22" s="60">
        <v>0</v>
      </c>
      <c r="H22" s="77">
        <f t="shared" si="1"/>
        <v>600</v>
      </c>
    </row>
    <row r="23" spans="1:8" ht="12.75">
      <c r="A23" s="148"/>
      <c r="B23" s="6" t="s">
        <v>120</v>
      </c>
      <c r="C23" s="6" t="s">
        <v>85</v>
      </c>
      <c r="D23" s="45">
        <v>1</v>
      </c>
      <c r="E23" s="55">
        <v>2000</v>
      </c>
      <c r="F23" s="70">
        <f>D23*E23</f>
        <v>2000</v>
      </c>
      <c r="G23" s="70">
        <v>0</v>
      </c>
      <c r="H23" s="77">
        <f>F23+G23</f>
        <v>2000</v>
      </c>
    </row>
    <row r="24" spans="1:8" s="93" customFormat="1" ht="13.5" thickBot="1">
      <c r="A24" s="148"/>
      <c r="B24" s="88" t="s">
        <v>29</v>
      </c>
      <c r="C24" s="89"/>
      <c r="D24" s="90"/>
      <c r="E24" s="91"/>
      <c r="F24" s="92">
        <f>SUM(F21:F23)</f>
        <v>10600</v>
      </c>
      <c r="G24" s="92">
        <f>SUM(G21:G23)</f>
        <v>0</v>
      </c>
      <c r="H24" s="92">
        <f>SUM(H21:H23)</f>
        <v>10600</v>
      </c>
    </row>
    <row r="25" spans="1:8" ht="42" customHeight="1">
      <c r="A25" s="126" t="s">
        <v>24</v>
      </c>
      <c r="B25" s="8" t="s">
        <v>159</v>
      </c>
      <c r="C25" s="7" t="s">
        <v>85</v>
      </c>
      <c r="D25" s="18">
        <v>1</v>
      </c>
      <c r="E25" s="56">
        <v>2666</v>
      </c>
      <c r="F25" s="70">
        <f t="shared" si="0"/>
        <v>2666</v>
      </c>
      <c r="G25" s="60">
        <v>0</v>
      </c>
      <c r="H25" s="77">
        <f t="shared" si="1"/>
        <v>2666</v>
      </c>
    </row>
    <row r="26" spans="1:8" ht="40.5" customHeight="1">
      <c r="A26" s="113"/>
      <c r="B26" s="8" t="s">
        <v>160</v>
      </c>
      <c r="C26" s="7" t="s">
        <v>85</v>
      </c>
      <c r="D26" s="18">
        <v>1</v>
      </c>
      <c r="E26" s="56">
        <v>2666</v>
      </c>
      <c r="F26" s="70">
        <f t="shared" si="0"/>
        <v>2666</v>
      </c>
      <c r="G26" s="60">
        <v>0</v>
      </c>
      <c r="H26" s="77">
        <f t="shared" si="1"/>
        <v>2666</v>
      </c>
    </row>
    <row r="27" spans="1:8" ht="17.25" customHeight="1">
      <c r="A27" s="113"/>
      <c r="B27" s="26" t="s">
        <v>161</v>
      </c>
      <c r="C27" s="83" t="s">
        <v>157</v>
      </c>
      <c r="D27" s="84">
        <v>1</v>
      </c>
      <c r="E27" s="85">
        <v>800</v>
      </c>
      <c r="F27" s="70">
        <f>D27*E27</f>
        <v>800</v>
      </c>
      <c r="G27" s="70">
        <v>0</v>
      </c>
      <c r="H27" s="86">
        <f>F27+G27</f>
        <v>800</v>
      </c>
    </row>
    <row r="28" spans="1:8" s="93" customFormat="1" ht="13.5" thickBot="1">
      <c r="A28" s="113"/>
      <c r="B28" s="94" t="s">
        <v>30</v>
      </c>
      <c r="C28" s="94"/>
      <c r="D28" s="95"/>
      <c r="E28" s="96"/>
      <c r="F28" s="92">
        <f>SUM(F25:F27)</f>
        <v>6132</v>
      </c>
      <c r="G28" s="92">
        <f>SUM(G25:G27)</f>
        <v>0</v>
      </c>
      <c r="H28" s="92">
        <f>SUM(H25:H27)</f>
        <v>6132</v>
      </c>
    </row>
    <row r="29" spans="1:8" ht="26.25" thickBot="1">
      <c r="A29" s="24" t="s">
        <v>35</v>
      </c>
      <c r="B29" s="16" t="s">
        <v>123</v>
      </c>
      <c r="C29" s="17" t="s">
        <v>103</v>
      </c>
      <c r="D29" s="25">
        <v>2</v>
      </c>
      <c r="E29" s="57">
        <v>15000</v>
      </c>
      <c r="F29" s="70">
        <f t="shared" si="0"/>
        <v>30000</v>
      </c>
      <c r="G29" s="59">
        <v>0</v>
      </c>
      <c r="H29" s="77">
        <f t="shared" si="1"/>
        <v>30000</v>
      </c>
    </row>
    <row r="30" spans="1:8" ht="12.75">
      <c r="A30" s="20"/>
      <c r="B30" s="19" t="s">
        <v>124</v>
      </c>
      <c r="C30" s="17" t="s">
        <v>103</v>
      </c>
      <c r="D30" s="35">
        <v>1</v>
      </c>
      <c r="E30" s="56">
        <v>2800</v>
      </c>
      <c r="F30" s="70">
        <f t="shared" si="0"/>
        <v>2800</v>
      </c>
      <c r="G30" s="60">
        <v>0</v>
      </c>
      <c r="H30" s="77">
        <f t="shared" si="1"/>
        <v>2800</v>
      </c>
    </row>
    <row r="31" spans="1:8" s="93" customFormat="1" ht="13.5" thickBot="1">
      <c r="A31" s="97"/>
      <c r="B31" s="89" t="s">
        <v>32</v>
      </c>
      <c r="C31" s="89"/>
      <c r="D31" s="90"/>
      <c r="E31" s="91"/>
      <c r="F31" s="92">
        <f>SUM(F29:F30)</f>
        <v>32800</v>
      </c>
      <c r="G31" s="92">
        <f>SUM(G29:G30)</f>
        <v>0</v>
      </c>
      <c r="H31" s="92">
        <f>SUM(H29:H30)</f>
        <v>32800</v>
      </c>
    </row>
    <row r="32" spans="1:8" ht="38.25">
      <c r="A32" s="24" t="s">
        <v>36</v>
      </c>
      <c r="B32" s="16" t="s">
        <v>86</v>
      </c>
      <c r="C32" s="17" t="s">
        <v>103</v>
      </c>
      <c r="D32" s="25">
        <v>1</v>
      </c>
      <c r="E32" s="57">
        <v>8500</v>
      </c>
      <c r="F32" s="70">
        <f t="shared" si="0"/>
        <v>8500</v>
      </c>
      <c r="G32" s="59">
        <v>0</v>
      </c>
      <c r="H32" s="77">
        <f t="shared" si="1"/>
        <v>8500</v>
      </c>
    </row>
    <row r="33" spans="1:8" ht="41.25" customHeight="1">
      <c r="A33" s="20"/>
      <c r="B33" s="8" t="s">
        <v>131</v>
      </c>
      <c r="C33" s="7" t="s">
        <v>103</v>
      </c>
      <c r="D33" s="18">
        <v>1</v>
      </c>
      <c r="E33" s="56">
        <v>1000</v>
      </c>
      <c r="F33" s="70">
        <f t="shared" si="0"/>
        <v>1000</v>
      </c>
      <c r="G33" s="60">
        <v>0</v>
      </c>
      <c r="H33" s="77">
        <f t="shared" si="1"/>
        <v>1000</v>
      </c>
    </row>
    <row r="34" spans="1:8" s="93" customFormat="1" ht="13.5" thickBot="1">
      <c r="A34" s="97"/>
      <c r="B34" s="89" t="s">
        <v>57</v>
      </c>
      <c r="C34" s="89"/>
      <c r="D34" s="90"/>
      <c r="E34" s="91"/>
      <c r="F34" s="92">
        <f>SUM(F32:F33)</f>
        <v>9500</v>
      </c>
      <c r="G34" s="92">
        <f>SUM(G32:G33)</f>
        <v>0</v>
      </c>
      <c r="H34" s="92">
        <f>SUM(H32:H33)</f>
        <v>9500</v>
      </c>
    </row>
    <row r="35" spans="1:8" ht="25.5">
      <c r="A35" s="80" t="s">
        <v>127</v>
      </c>
      <c r="B35" s="31" t="s">
        <v>192</v>
      </c>
      <c r="C35" s="8" t="s">
        <v>103</v>
      </c>
      <c r="D35" s="35">
        <v>6</v>
      </c>
      <c r="E35" s="58">
        <v>2000</v>
      </c>
      <c r="F35" s="70">
        <f t="shared" si="0"/>
        <v>12000</v>
      </c>
      <c r="G35" s="60">
        <v>0</v>
      </c>
      <c r="H35" s="77">
        <f t="shared" si="1"/>
        <v>12000</v>
      </c>
    </row>
    <row r="36" spans="1:8" ht="12.75">
      <c r="A36" s="23"/>
      <c r="B36" s="31" t="s">
        <v>60</v>
      </c>
      <c r="C36" s="8" t="s">
        <v>103</v>
      </c>
      <c r="D36" s="35">
        <v>1</v>
      </c>
      <c r="E36" s="58">
        <v>19737</v>
      </c>
      <c r="F36" s="70">
        <f t="shared" si="0"/>
        <v>19737</v>
      </c>
      <c r="G36" s="60">
        <v>0</v>
      </c>
      <c r="H36" s="77">
        <f t="shared" si="1"/>
        <v>19737</v>
      </c>
    </row>
    <row r="37" spans="1:8" ht="12.75">
      <c r="A37" s="23"/>
      <c r="B37" s="31" t="s">
        <v>61</v>
      </c>
      <c r="C37" s="8" t="s">
        <v>103</v>
      </c>
      <c r="D37" s="35">
        <v>1</v>
      </c>
      <c r="E37" s="58">
        <v>23600</v>
      </c>
      <c r="F37" s="70">
        <f t="shared" si="0"/>
        <v>23600</v>
      </c>
      <c r="G37" s="60">
        <v>0</v>
      </c>
      <c r="H37" s="77">
        <f t="shared" si="1"/>
        <v>23600</v>
      </c>
    </row>
    <row r="38" spans="1:8" ht="12.75">
      <c r="A38" s="23"/>
      <c r="B38" s="31" t="s">
        <v>63</v>
      </c>
      <c r="C38" s="8" t="s">
        <v>103</v>
      </c>
      <c r="D38" s="35">
        <v>1</v>
      </c>
      <c r="E38" s="58">
        <v>25000</v>
      </c>
      <c r="F38" s="70">
        <f t="shared" si="0"/>
        <v>25000</v>
      </c>
      <c r="G38" s="60">
        <v>0</v>
      </c>
      <c r="H38" s="77">
        <f t="shared" si="1"/>
        <v>25000</v>
      </c>
    </row>
    <row r="39" spans="1:8" ht="12.75">
      <c r="A39" s="23"/>
      <c r="B39" s="31" t="s">
        <v>68</v>
      </c>
      <c r="C39" s="7" t="s">
        <v>103</v>
      </c>
      <c r="D39" s="18">
        <v>1</v>
      </c>
      <c r="E39" s="56">
        <v>2000</v>
      </c>
      <c r="F39" s="70">
        <f t="shared" si="0"/>
        <v>2000</v>
      </c>
      <c r="G39" s="60">
        <v>0</v>
      </c>
      <c r="H39" s="77">
        <f t="shared" si="1"/>
        <v>2000</v>
      </c>
    </row>
    <row r="40" spans="1:8" ht="12.75">
      <c r="A40" s="4"/>
      <c r="B40" s="23" t="s">
        <v>69</v>
      </c>
      <c r="C40" s="7" t="s">
        <v>103</v>
      </c>
      <c r="D40" s="18">
        <v>1</v>
      </c>
      <c r="E40" s="56">
        <v>3000</v>
      </c>
      <c r="F40" s="70">
        <f t="shared" si="0"/>
        <v>3000</v>
      </c>
      <c r="G40" s="60">
        <v>0</v>
      </c>
      <c r="H40" s="77">
        <f t="shared" si="1"/>
        <v>3000</v>
      </c>
    </row>
    <row r="41" spans="1:8" ht="25.5">
      <c r="A41" s="23"/>
      <c r="B41" s="31" t="s">
        <v>62</v>
      </c>
      <c r="C41" s="7" t="s">
        <v>103</v>
      </c>
      <c r="D41" s="18">
        <v>1</v>
      </c>
      <c r="E41" s="56">
        <v>7000</v>
      </c>
      <c r="F41" s="70">
        <f t="shared" si="0"/>
        <v>7000</v>
      </c>
      <c r="G41" s="60">
        <v>0</v>
      </c>
      <c r="H41" s="77">
        <f t="shared" si="1"/>
        <v>7000</v>
      </c>
    </row>
    <row r="42" spans="1:8" ht="12.75">
      <c r="A42" s="23"/>
      <c r="B42" s="31" t="s">
        <v>64</v>
      </c>
      <c r="C42" s="7" t="s">
        <v>103</v>
      </c>
      <c r="D42" s="18">
        <v>1</v>
      </c>
      <c r="E42" s="56">
        <v>2500</v>
      </c>
      <c r="F42" s="70">
        <f t="shared" si="0"/>
        <v>2500</v>
      </c>
      <c r="G42" s="60">
        <v>0</v>
      </c>
      <c r="H42" s="77">
        <f t="shared" si="1"/>
        <v>2500</v>
      </c>
    </row>
    <row r="43" spans="1:8" ht="12.75">
      <c r="A43" s="23"/>
      <c r="B43" s="31" t="s">
        <v>70</v>
      </c>
      <c r="C43" s="7" t="s">
        <v>103</v>
      </c>
      <c r="D43" s="18">
        <v>1</v>
      </c>
      <c r="E43" s="56">
        <v>4000</v>
      </c>
      <c r="F43" s="70">
        <f t="shared" si="0"/>
        <v>4000</v>
      </c>
      <c r="G43" s="60">
        <v>0</v>
      </c>
      <c r="H43" s="77">
        <f t="shared" si="1"/>
        <v>4000</v>
      </c>
    </row>
    <row r="44" spans="1:8" ht="25.5">
      <c r="A44" s="23"/>
      <c r="B44" s="31" t="s">
        <v>71</v>
      </c>
      <c r="C44" s="7" t="s">
        <v>103</v>
      </c>
      <c r="D44" s="18">
        <v>1</v>
      </c>
      <c r="E44" s="56">
        <v>7000</v>
      </c>
      <c r="F44" s="70">
        <f t="shared" si="0"/>
        <v>7000</v>
      </c>
      <c r="G44" s="60">
        <v>0</v>
      </c>
      <c r="H44" s="77">
        <f t="shared" si="1"/>
        <v>7000</v>
      </c>
    </row>
    <row r="45" spans="1:8" ht="12.75">
      <c r="A45" s="23"/>
      <c r="B45" s="31" t="s">
        <v>72</v>
      </c>
      <c r="C45" s="7" t="s">
        <v>103</v>
      </c>
      <c r="D45" s="18">
        <v>1</v>
      </c>
      <c r="E45" s="56">
        <v>4000</v>
      </c>
      <c r="F45" s="70">
        <f t="shared" si="0"/>
        <v>4000</v>
      </c>
      <c r="G45" s="60">
        <v>0</v>
      </c>
      <c r="H45" s="77">
        <f t="shared" si="1"/>
        <v>4000</v>
      </c>
    </row>
    <row r="46" spans="1:8" ht="12.75">
      <c r="A46" s="23"/>
      <c r="B46" s="31" t="s">
        <v>67</v>
      </c>
      <c r="C46" s="7" t="s">
        <v>103</v>
      </c>
      <c r="D46" s="18">
        <v>1</v>
      </c>
      <c r="E46" s="56">
        <v>5000</v>
      </c>
      <c r="F46" s="70">
        <f t="shared" si="0"/>
        <v>5000</v>
      </c>
      <c r="G46" s="60">
        <v>0</v>
      </c>
      <c r="H46" s="77">
        <f t="shared" si="1"/>
        <v>5000</v>
      </c>
    </row>
    <row r="47" spans="1:8" ht="12.75">
      <c r="A47" s="23"/>
      <c r="B47" s="31" t="s">
        <v>73</v>
      </c>
      <c r="C47" s="7" t="s">
        <v>103</v>
      </c>
      <c r="D47" s="18">
        <v>1</v>
      </c>
      <c r="E47" s="56">
        <v>8000</v>
      </c>
      <c r="F47" s="70">
        <f t="shared" si="0"/>
        <v>8000</v>
      </c>
      <c r="G47" s="60">
        <v>0</v>
      </c>
      <c r="H47" s="77">
        <f t="shared" si="1"/>
        <v>8000</v>
      </c>
    </row>
    <row r="48" spans="1:8" ht="12.75">
      <c r="A48" s="23"/>
      <c r="B48" s="31" t="s">
        <v>74</v>
      </c>
      <c r="C48" s="7" t="s">
        <v>103</v>
      </c>
      <c r="D48" s="18">
        <v>1</v>
      </c>
      <c r="E48" s="56">
        <v>1500</v>
      </c>
      <c r="F48" s="70">
        <f t="shared" si="0"/>
        <v>1500</v>
      </c>
      <c r="G48" s="60">
        <v>0</v>
      </c>
      <c r="H48" s="77">
        <f t="shared" si="1"/>
        <v>1500</v>
      </c>
    </row>
    <row r="49" spans="1:8" ht="25.5">
      <c r="A49" s="23"/>
      <c r="B49" s="31" t="s">
        <v>125</v>
      </c>
      <c r="C49" s="7" t="s">
        <v>103</v>
      </c>
      <c r="D49" s="18">
        <v>1</v>
      </c>
      <c r="E49" s="56">
        <v>500</v>
      </c>
      <c r="F49" s="70">
        <f t="shared" si="0"/>
        <v>500</v>
      </c>
      <c r="G49" s="60">
        <v>0</v>
      </c>
      <c r="H49" s="77">
        <f t="shared" si="1"/>
        <v>500</v>
      </c>
    </row>
    <row r="50" spans="1:8" ht="12.75">
      <c r="A50" s="23"/>
      <c r="B50" s="31" t="s">
        <v>80</v>
      </c>
      <c r="C50" s="7" t="s">
        <v>82</v>
      </c>
      <c r="D50" s="18">
        <v>4</v>
      </c>
      <c r="E50" s="56">
        <v>1000</v>
      </c>
      <c r="F50" s="70">
        <f t="shared" si="0"/>
        <v>4000</v>
      </c>
      <c r="G50" s="60">
        <v>0</v>
      </c>
      <c r="H50" s="77">
        <f t="shared" si="1"/>
        <v>4000</v>
      </c>
    </row>
    <row r="51" spans="1:8" ht="12.75">
      <c r="A51" s="23"/>
      <c r="B51" s="31" t="s">
        <v>114</v>
      </c>
      <c r="C51" s="8" t="s">
        <v>82</v>
      </c>
      <c r="D51" s="35">
        <v>4</v>
      </c>
      <c r="E51" s="58">
        <v>260</v>
      </c>
      <c r="F51" s="70">
        <f t="shared" si="0"/>
        <v>1040</v>
      </c>
      <c r="G51" s="60">
        <v>0</v>
      </c>
      <c r="H51" s="77">
        <f t="shared" si="1"/>
        <v>1040</v>
      </c>
    </row>
    <row r="52" spans="1:8" ht="30.75" customHeight="1">
      <c r="A52" s="23"/>
      <c r="B52" s="7" t="s">
        <v>168</v>
      </c>
      <c r="C52" s="7" t="s">
        <v>85</v>
      </c>
      <c r="D52" s="18">
        <v>2</v>
      </c>
      <c r="E52" s="56">
        <v>3999</v>
      </c>
      <c r="F52" s="70">
        <f>D52*E52</f>
        <v>7998</v>
      </c>
      <c r="G52" s="60">
        <v>0</v>
      </c>
      <c r="H52" s="77">
        <f>F52+G52</f>
        <v>7998</v>
      </c>
    </row>
    <row r="53" spans="1:8" s="93" customFormat="1" ht="13.5" thickBot="1">
      <c r="A53" s="98"/>
      <c r="B53" s="88" t="s">
        <v>112</v>
      </c>
      <c r="C53" s="89"/>
      <c r="D53" s="90"/>
      <c r="E53" s="91"/>
      <c r="F53" s="92">
        <f>SUM(F35:F52)</f>
        <v>137875</v>
      </c>
      <c r="G53" s="92">
        <f>SUM(G35:G52)</f>
        <v>0</v>
      </c>
      <c r="H53" s="92">
        <f>SUM(H35:H52)</f>
        <v>137875</v>
      </c>
    </row>
    <row r="54" spans="1:8" ht="25.5">
      <c r="A54" s="112" t="s">
        <v>25</v>
      </c>
      <c r="B54" s="21" t="s">
        <v>31</v>
      </c>
      <c r="C54" s="6" t="s">
        <v>103</v>
      </c>
      <c r="D54" s="45">
        <v>1</v>
      </c>
      <c r="E54" s="55">
        <v>1000</v>
      </c>
      <c r="F54" s="70">
        <f t="shared" si="0"/>
        <v>1000</v>
      </c>
      <c r="G54" s="70">
        <v>0</v>
      </c>
      <c r="H54" s="77">
        <f t="shared" si="1"/>
        <v>1000</v>
      </c>
    </row>
    <row r="55" spans="1:8" ht="12.75">
      <c r="A55" s="113"/>
      <c r="B55" s="26" t="s">
        <v>129</v>
      </c>
      <c r="C55" s="8" t="s">
        <v>103</v>
      </c>
      <c r="D55" s="35">
        <v>1</v>
      </c>
      <c r="E55" s="58">
        <v>25000</v>
      </c>
      <c r="F55" s="70">
        <f aca="true" t="shared" si="2" ref="F55:F115">D55*E55</f>
        <v>25000</v>
      </c>
      <c r="G55" s="60">
        <v>0</v>
      </c>
      <c r="H55" s="77">
        <f aca="true" t="shared" si="3" ref="H55:H115">F55+G55</f>
        <v>25000</v>
      </c>
    </row>
    <row r="56" spans="1:8" s="93" customFormat="1" ht="13.5" thickBot="1">
      <c r="A56" s="114"/>
      <c r="B56" s="89" t="s">
        <v>130</v>
      </c>
      <c r="C56" s="89"/>
      <c r="D56" s="90"/>
      <c r="E56" s="91"/>
      <c r="F56" s="92">
        <f>SUM(F54:F55)</f>
        <v>26000</v>
      </c>
      <c r="G56" s="92">
        <f>SUM(G54:G55)</f>
        <v>0</v>
      </c>
      <c r="H56" s="92">
        <f>SUM(H54:H55)</f>
        <v>26000</v>
      </c>
    </row>
    <row r="57" spans="1:8" ht="41.25" customHeight="1">
      <c r="A57" s="118" t="s">
        <v>26</v>
      </c>
      <c r="B57" s="8" t="s">
        <v>163</v>
      </c>
      <c r="C57" s="7" t="s">
        <v>103</v>
      </c>
      <c r="D57" s="18">
        <v>1</v>
      </c>
      <c r="E57" s="56">
        <v>3000</v>
      </c>
      <c r="F57" s="70">
        <f t="shared" si="2"/>
        <v>3000</v>
      </c>
      <c r="G57" s="60">
        <v>0</v>
      </c>
      <c r="H57" s="77">
        <f t="shared" si="3"/>
        <v>3000</v>
      </c>
    </row>
    <row r="58" spans="1:8" ht="27" customHeight="1">
      <c r="A58" s="113"/>
      <c r="B58" s="8" t="s">
        <v>162</v>
      </c>
      <c r="C58" s="7" t="s">
        <v>103</v>
      </c>
      <c r="D58" s="18">
        <v>1</v>
      </c>
      <c r="E58" s="56">
        <v>3000</v>
      </c>
      <c r="F58" s="70">
        <f t="shared" si="2"/>
        <v>3000</v>
      </c>
      <c r="G58" s="60">
        <v>0</v>
      </c>
      <c r="H58" s="77">
        <f t="shared" si="3"/>
        <v>3000</v>
      </c>
    </row>
    <row r="59" spans="1:8" ht="42" customHeight="1">
      <c r="A59" s="113"/>
      <c r="B59" s="7" t="s">
        <v>170</v>
      </c>
      <c r="C59" s="7" t="s">
        <v>103</v>
      </c>
      <c r="D59" s="18">
        <v>1</v>
      </c>
      <c r="E59" s="56">
        <v>2010</v>
      </c>
      <c r="F59" s="70">
        <f t="shared" si="2"/>
        <v>2010</v>
      </c>
      <c r="G59" s="60">
        <v>0</v>
      </c>
      <c r="H59" s="77">
        <f t="shared" si="3"/>
        <v>2010</v>
      </c>
    </row>
    <row r="60" spans="1:8" ht="42.75" customHeight="1">
      <c r="A60" s="113"/>
      <c r="B60" s="7" t="s">
        <v>164</v>
      </c>
      <c r="C60" s="7" t="s">
        <v>103</v>
      </c>
      <c r="D60" s="18">
        <v>1</v>
      </c>
      <c r="E60" s="56">
        <v>2800</v>
      </c>
      <c r="F60" s="70">
        <f t="shared" si="2"/>
        <v>2800</v>
      </c>
      <c r="G60" s="60">
        <v>0</v>
      </c>
      <c r="H60" s="77">
        <f t="shared" si="3"/>
        <v>2800</v>
      </c>
    </row>
    <row r="61" spans="1:8" ht="51">
      <c r="A61" s="113"/>
      <c r="B61" s="7" t="s">
        <v>165</v>
      </c>
      <c r="C61" s="7" t="s">
        <v>103</v>
      </c>
      <c r="D61" s="18">
        <v>2</v>
      </c>
      <c r="E61" s="56">
        <v>450</v>
      </c>
      <c r="F61" s="70">
        <f t="shared" si="2"/>
        <v>900</v>
      </c>
      <c r="G61" s="60">
        <v>0</v>
      </c>
      <c r="H61" s="77">
        <f t="shared" si="3"/>
        <v>900</v>
      </c>
    </row>
    <row r="62" spans="1:8" ht="51">
      <c r="A62" s="113"/>
      <c r="B62" s="7" t="s">
        <v>166</v>
      </c>
      <c r="C62" s="7" t="s">
        <v>103</v>
      </c>
      <c r="D62" s="18">
        <v>1</v>
      </c>
      <c r="E62" s="56">
        <v>1000</v>
      </c>
      <c r="F62" s="70">
        <f t="shared" si="2"/>
        <v>1000</v>
      </c>
      <c r="G62" s="60">
        <v>0</v>
      </c>
      <c r="H62" s="77">
        <f t="shared" si="3"/>
        <v>1000</v>
      </c>
    </row>
    <row r="63" spans="1:8" ht="42" customHeight="1">
      <c r="A63" s="113"/>
      <c r="B63" s="7" t="s">
        <v>167</v>
      </c>
      <c r="C63" s="7" t="s">
        <v>103</v>
      </c>
      <c r="D63" s="18">
        <v>1</v>
      </c>
      <c r="E63" s="56">
        <v>1600</v>
      </c>
      <c r="F63" s="70">
        <f t="shared" si="2"/>
        <v>1600</v>
      </c>
      <c r="G63" s="60">
        <v>0</v>
      </c>
      <c r="H63" s="77">
        <f t="shared" si="3"/>
        <v>1600</v>
      </c>
    </row>
    <row r="64" spans="1:8" ht="25.5">
      <c r="A64" s="113"/>
      <c r="B64" s="7" t="s">
        <v>169</v>
      </c>
      <c r="C64" s="7" t="s">
        <v>85</v>
      </c>
      <c r="D64" s="18">
        <v>1</v>
      </c>
      <c r="E64" s="56">
        <v>2000</v>
      </c>
      <c r="F64" s="70">
        <f>D64*E64</f>
        <v>2000</v>
      </c>
      <c r="G64" s="60">
        <v>0</v>
      </c>
      <c r="H64" s="77">
        <f>F64+G64</f>
        <v>2000</v>
      </c>
    </row>
    <row r="65" spans="1:8" s="93" customFormat="1" ht="13.5" thickBot="1">
      <c r="A65" s="114"/>
      <c r="B65" s="94" t="s">
        <v>132</v>
      </c>
      <c r="C65" s="94"/>
      <c r="D65" s="95"/>
      <c r="E65" s="96"/>
      <c r="F65" s="92">
        <f>SUM(F57:F64)</f>
        <v>16310</v>
      </c>
      <c r="G65" s="92">
        <f>SUM(G57:G64)</f>
        <v>0</v>
      </c>
      <c r="H65" s="92">
        <f>SUM(H57:H64)</f>
        <v>16310</v>
      </c>
    </row>
    <row r="66" spans="1:8" ht="25.5">
      <c r="A66" s="118" t="s">
        <v>87</v>
      </c>
      <c r="B66" s="16" t="s">
        <v>171</v>
      </c>
      <c r="C66" s="17" t="s">
        <v>103</v>
      </c>
      <c r="D66" s="25">
        <v>1</v>
      </c>
      <c r="E66" s="57">
        <v>7200</v>
      </c>
      <c r="F66" s="70">
        <f t="shared" si="2"/>
        <v>7200</v>
      </c>
      <c r="G66" s="59">
        <v>0</v>
      </c>
      <c r="H66" s="77">
        <f t="shared" si="3"/>
        <v>7200</v>
      </c>
    </row>
    <row r="67" spans="1:8" ht="25.5">
      <c r="A67" s="119"/>
      <c r="B67" s="8" t="s">
        <v>176</v>
      </c>
      <c r="C67" s="8" t="s">
        <v>103</v>
      </c>
      <c r="D67" s="35">
        <v>1</v>
      </c>
      <c r="E67" s="58">
        <v>6750</v>
      </c>
      <c r="F67" s="70">
        <f t="shared" si="2"/>
        <v>6750</v>
      </c>
      <c r="G67" s="60">
        <v>0</v>
      </c>
      <c r="H67" s="77">
        <f t="shared" si="3"/>
        <v>6750</v>
      </c>
    </row>
    <row r="68" spans="1:8" ht="12.75">
      <c r="A68" s="119"/>
      <c r="B68" s="8" t="s">
        <v>81</v>
      </c>
      <c r="C68" s="8" t="s">
        <v>85</v>
      </c>
      <c r="D68" s="35">
        <v>1</v>
      </c>
      <c r="E68" s="58">
        <v>1333</v>
      </c>
      <c r="F68" s="70">
        <f t="shared" si="2"/>
        <v>1333</v>
      </c>
      <c r="G68" s="60">
        <v>0</v>
      </c>
      <c r="H68" s="77">
        <f t="shared" si="3"/>
        <v>1333</v>
      </c>
    </row>
    <row r="69" spans="1:8" ht="25.5">
      <c r="A69" s="119"/>
      <c r="B69" s="8" t="s">
        <v>177</v>
      </c>
      <c r="C69" s="8" t="s">
        <v>103</v>
      </c>
      <c r="D69" s="35">
        <v>1</v>
      </c>
      <c r="E69" s="58">
        <v>1000</v>
      </c>
      <c r="F69" s="70">
        <f t="shared" si="2"/>
        <v>1000</v>
      </c>
      <c r="G69" s="60">
        <v>0</v>
      </c>
      <c r="H69" s="77">
        <f t="shared" si="3"/>
        <v>1000</v>
      </c>
    </row>
    <row r="70" spans="1:8" ht="12.75">
      <c r="A70" s="29"/>
      <c r="B70" s="8" t="s">
        <v>172</v>
      </c>
      <c r="C70" s="8" t="s">
        <v>103</v>
      </c>
      <c r="D70" s="35">
        <v>1</v>
      </c>
      <c r="E70" s="58">
        <v>4000</v>
      </c>
      <c r="F70" s="70">
        <f t="shared" si="2"/>
        <v>4000</v>
      </c>
      <c r="G70" s="60">
        <v>0</v>
      </c>
      <c r="H70" s="77">
        <f t="shared" si="3"/>
        <v>4000</v>
      </c>
    </row>
    <row r="71" spans="1:8" ht="12.75">
      <c r="A71" s="27"/>
      <c r="B71" s="8" t="s">
        <v>173</v>
      </c>
      <c r="C71" s="8" t="s">
        <v>103</v>
      </c>
      <c r="D71" s="35">
        <v>1</v>
      </c>
      <c r="E71" s="58">
        <v>3300</v>
      </c>
      <c r="F71" s="70">
        <f t="shared" si="2"/>
        <v>3300</v>
      </c>
      <c r="G71" s="60">
        <v>0</v>
      </c>
      <c r="H71" s="77">
        <f t="shared" si="3"/>
        <v>3300</v>
      </c>
    </row>
    <row r="72" spans="1:8" ht="12.75">
      <c r="A72" s="27"/>
      <c r="B72" s="8" t="s">
        <v>174</v>
      </c>
      <c r="C72" s="8" t="s">
        <v>103</v>
      </c>
      <c r="D72" s="35">
        <v>1</v>
      </c>
      <c r="E72" s="58">
        <v>3300</v>
      </c>
      <c r="F72" s="70">
        <f t="shared" si="2"/>
        <v>3300</v>
      </c>
      <c r="G72" s="60">
        <v>0</v>
      </c>
      <c r="H72" s="77">
        <f t="shared" si="3"/>
        <v>3300</v>
      </c>
    </row>
    <row r="73" spans="1:8" ht="12.75">
      <c r="A73" s="27"/>
      <c r="B73" s="31" t="s">
        <v>175</v>
      </c>
      <c r="C73" s="8" t="s">
        <v>103</v>
      </c>
      <c r="D73" s="35">
        <v>1</v>
      </c>
      <c r="E73" s="58">
        <v>3300</v>
      </c>
      <c r="F73" s="70">
        <f t="shared" si="2"/>
        <v>3300</v>
      </c>
      <c r="G73" s="60">
        <v>0</v>
      </c>
      <c r="H73" s="77">
        <f t="shared" si="3"/>
        <v>3300</v>
      </c>
    </row>
    <row r="74" spans="1:8" ht="25.5">
      <c r="A74" s="27"/>
      <c r="B74" s="8" t="s">
        <v>121</v>
      </c>
      <c r="C74" s="7" t="s">
        <v>85</v>
      </c>
      <c r="D74" s="18">
        <v>1</v>
      </c>
      <c r="E74" s="56">
        <v>2000</v>
      </c>
      <c r="F74" s="70">
        <f>D74*E74</f>
        <v>2000</v>
      </c>
      <c r="G74" s="60">
        <v>0</v>
      </c>
      <c r="H74" s="77">
        <f>F74+G74</f>
        <v>2000</v>
      </c>
    </row>
    <row r="75" spans="1:8" s="93" customFormat="1" ht="13.5" thickBot="1">
      <c r="A75" s="87"/>
      <c r="B75" s="99" t="s">
        <v>133</v>
      </c>
      <c r="C75" s="100"/>
      <c r="D75" s="101"/>
      <c r="E75" s="102"/>
      <c r="F75" s="92">
        <f>SUM(F66:F74)</f>
        <v>32183</v>
      </c>
      <c r="G75" s="92">
        <f>SUM(G66:G74)</f>
        <v>0</v>
      </c>
      <c r="H75" s="92">
        <f>SUM(H66:H74)</f>
        <v>32183</v>
      </c>
    </row>
    <row r="76" spans="1:8" ht="25.5">
      <c r="A76" s="22" t="s">
        <v>88</v>
      </c>
      <c r="B76" s="36" t="s">
        <v>76</v>
      </c>
      <c r="C76" s="36" t="s">
        <v>103</v>
      </c>
      <c r="D76" s="46">
        <v>1</v>
      </c>
      <c r="E76" s="62">
        <v>2800</v>
      </c>
      <c r="F76" s="70">
        <f t="shared" si="2"/>
        <v>2800</v>
      </c>
      <c r="G76" s="71">
        <v>0</v>
      </c>
      <c r="H76" s="77">
        <f t="shared" si="3"/>
        <v>2800</v>
      </c>
    </row>
    <row r="77" spans="1:8" ht="12.75">
      <c r="A77" s="34"/>
      <c r="B77" s="36" t="s">
        <v>77</v>
      </c>
      <c r="C77" s="36" t="s">
        <v>103</v>
      </c>
      <c r="D77" s="46">
        <v>1</v>
      </c>
      <c r="E77" s="62">
        <v>2800</v>
      </c>
      <c r="F77" s="70">
        <f t="shared" si="2"/>
        <v>2800</v>
      </c>
      <c r="G77" s="71">
        <v>0</v>
      </c>
      <c r="H77" s="77">
        <f t="shared" si="3"/>
        <v>2800</v>
      </c>
    </row>
    <row r="78" spans="1:8" ht="12.75">
      <c r="A78" s="23"/>
      <c r="B78" s="36" t="s">
        <v>66</v>
      </c>
      <c r="C78" s="36" t="s">
        <v>103</v>
      </c>
      <c r="D78" s="46">
        <v>1</v>
      </c>
      <c r="E78" s="62">
        <v>2800</v>
      </c>
      <c r="F78" s="70">
        <f t="shared" si="2"/>
        <v>2800</v>
      </c>
      <c r="G78" s="71">
        <v>0</v>
      </c>
      <c r="H78" s="77">
        <f t="shared" si="3"/>
        <v>2800</v>
      </c>
    </row>
    <row r="79" spans="1:8" s="93" customFormat="1" ht="13.5" thickBot="1">
      <c r="A79" s="98"/>
      <c r="B79" s="103" t="s">
        <v>134</v>
      </c>
      <c r="C79" s="104"/>
      <c r="D79" s="105"/>
      <c r="E79" s="106"/>
      <c r="F79" s="92">
        <f>SUM(F76:F78)</f>
        <v>8400</v>
      </c>
      <c r="G79" s="92">
        <f>SUM(G76:G78)</f>
        <v>0</v>
      </c>
      <c r="H79" s="92">
        <f>SUM(H76:H78)</f>
        <v>8400</v>
      </c>
    </row>
    <row r="80" spans="1:8" ht="13.5" customHeight="1">
      <c r="A80" s="37" t="s">
        <v>179</v>
      </c>
      <c r="B80" s="30" t="s">
        <v>115</v>
      </c>
      <c r="C80" s="16" t="s">
        <v>103</v>
      </c>
      <c r="D80" s="44">
        <v>1</v>
      </c>
      <c r="E80" s="61">
        <v>10000</v>
      </c>
      <c r="F80" s="70">
        <f t="shared" si="2"/>
        <v>10000</v>
      </c>
      <c r="G80" s="59">
        <v>0</v>
      </c>
      <c r="H80" s="77">
        <f t="shared" si="3"/>
        <v>10000</v>
      </c>
    </row>
    <row r="81" spans="1:8" ht="66.75" customHeight="1">
      <c r="A81" s="29" t="s">
        <v>95</v>
      </c>
      <c r="B81" s="31" t="s">
        <v>96</v>
      </c>
      <c r="C81" s="8" t="s">
        <v>157</v>
      </c>
      <c r="D81" s="35">
        <v>110</v>
      </c>
      <c r="E81" s="58">
        <v>24</v>
      </c>
      <c r="F81" s="70">
        <f t="shared" si="2"/>
        <v>2640</v>
      </c>
      <c r="G81" s="60">
        <v>0</v>
      </c>
      <c r="H81" s="77">
        <f t="shared" si="3"/>
        <v>2640</v>
      </c>
    </row>
    <row r="82" spans="1:8" ht="25.5" customHeight="1">
      <c r="A82" s="29"/>
      <c r="B82" s="31" t="s">
        <v>97</v>
      </c>
      <c r="C82" s="8" t="s">
        <v>41</v>
      </c>
      <c r="D82" s="35">
        <v>5</v>
      </c>
      <c r="E82" s="58">
        <v>800</v>
      </c>
      <c r="F82" s="70">
        <f t="shared" si="2"/>
        <v>4000</v>
      </c>
      <c r="G82" s="60">
        <v>0</v>
      </c>
      <c r="H82" s="77">
        <f t="shared" si="3"/>
        <v>4000</v>
      </c>
    </row>
    <row r="83" spans="1:8" ht="25.5" customHeight="1">
      <c r="A83" s="29"/>
      <c r="B83" s="31" t="s">
        <v>98</v>
      </c>
      <c r="C83" s="8" t="s">
        <v>157</v>
      </c>
      <c r="D83" s="35">
        <v>1</v>
      </c>
      <c r="E83" s="58">
        <v>500</v>
      </c>
      <c r="F83" s="70">
        <f t="shared" si="2"/>
        <v>500</v>
      </c>
      <c r="G83" s="60">
        <v>0</v>
      </c>
      <c r="H83" s="77">
        <f t="shared" si="3"/>
        <v>500</v>
      </c>
    </row>
    <row r="84" spans="1:8" ht="24.75" customHeight="1">
      <c r="A84" s="27"/>
      <c r="B84" s="31" t="s">
        <v>178</v>
      </c>
      <c r="C84" s="8" t="s">
        <v>157</v>
      </c>
      <c r="D84" s="35">
        <v>220</v>
      </c>
      <c r="E84" s="58">
        <v>25</v>
      </c>
      <c r="F84" s="70">
        <f t="shared" si="2"/>
        <v>5500</v>
      </c>
      <c r="G84" s="60">
        <v>0</v>
      </c>
      <c r="H84" s="77">
        <f t="shared" si="3"/>
        <v>5500</v>
      </c>
    </row>
    <row r="85" spans="1:8" s="93" customFormat="1" ht="13.5" thickBot="1">
      <c r="A85" s="107"/>
      <c r="B85" s="99" t="s">
        <v>135</v>
      </c>
      <c r="C85" s="100"/>
      <c r="D85" s="101"/>
      <c r="E85" s="102"/>
      <c r="F85" s="92">
        <f>SUM(F80:F84)</f>
        <v>22640</v>
      </c>
      <c r="G85" s="92">
        <f>SUM(G80:G84)</f>
        <v>0</v>
      </c>
      <c r="H85" s="92">
        <f>SUM(H80:H84)</f>
        <v>22640</v>
      </c>
    </row>
    <row r="86" spans="1:8" ht="12.75">
      <c r="A86" s="118" t="s">
        <v>33</v>
      </c>
      <c r="B86" s="21" t="s">
        <v>39</v>
      </c>
      <c r="C86" s="6" t="s">
        <v>103</v>
      </c>
      <c r="D86" s="45">
        <v>1</v>
      </c>
      <c r="E86" s="55">
        <v>2000</v>
      </c>
      <c r="F86" s="70">
        <f t="shared" si="2"/>
        <v>2000</v>
      </c>
      <c r="G86" s="70">
        <v>0</v>
      </c>
      <c r="H86" s="77">
        <f t="shared" si="3"/>
        <v>2000</v>
      </c>
    </row>
    <row r="87" spans="1:8" ht="12.75">
      <c r="A87" s="112"/>
      <c r="B87" s="21" t="s">
        <v>89</v>
      </c>
      <c r="C87" s="36" t="s">
        <v>103</v>
      </c>
      <c r="D87" s="45">
        <v>1</v>
      </c>
      <c r="E87" s="55">
        <v>1600</v>
      </c>
      <c r="F87" s="70">
        <f t="shared" si="2"/>
        <v>1600</v>
      </c>
      <c r="G87" s="70">
        <v>0</v>
      </c>
      <c r="H87" s="77">
        <f t="shared" si="3"/>
        <v>1600</v>
      </c>
    </row>
    <row r="88" spans="1:8" ht="12.75">
      <c r="A88" s="112"/>
      <c r="B88" s="21" t="s">
        <v>75</v>
      </c>
      <c r="C88" s="36" t="s">
        <v>103</v>
      </c>
      <c r="D88" s="45">
        <v>1</v>
      </c>
      <c r="E88" s="55">
        <v>2500</v>
      </c>
      <c r="F88" s="70">
        <f t="shared" si="2"/>
        <v>2500</v>
      </c>
      <c r="G88" s="70">
        <v>0</v>
      </c>
      <c r="H88" s="77">
        <f t="shared" si="3"/>
        <v>2500</v>
      </c>
    </row>
    <row r="89" spans="1:8" ht="12.75">
      <c r="A89" s="113"/>
      <c r="B89" s="8" t="s">
        <v>59</v>
      </c>
      <c r="C89" s="36" t="s">
        <v>157</v>
      </c>
      <c r="D89" s="18">
        <v>1</v>
      </c>
      <c r="E89" s="56">
        <v>500</v>
      </c>
      <c r="F89" s="70">
        <f t="shared" si="2"/>
        <v>500</v>
      </c>
      <c r="G89" s="60">
        <v>0</v>
      </c>
      <c r="H89" s="77">
        <f t="shared" si="3"/>
        <v>500</v>
      </c>
    </row>
    <row r="90" spans="1:8" ht="12.75">
      <c r="A90" s="113"/>
      <c r="B90" s="8" t="s">
        <v>65</v>
      </c>
      <c r="C90" s="36" t="s">
        <v>103</v>
      </c>
      <c r="D90" s="18">
        <v>1</v>
      </c>
      <c r="E90" s="56">
        <v>2500</v>
      </c>
      <c r="F90" s="70">
        <f t="shared" si="2"/>
        <v>2500</v>
      </c>
      <c r="G90" s="60">
        <v>0</v>
      </c>
      <c r="H90" s="77">
        <f t="shared" si="3"/>
        <v>2500</v>
      </c>
    </row>
    <row r="91" spans="1:8" ht="12.75">
      <c r="A91" s="113"/>
      <c r="B91" s="8" t="s">
        <v>66</v>
      </c>
      <c r="C91" s="36" t="s">
        <v>103</v>
      </c>
      <c r="D91" s="18">
        <v>1</v>
      </c>
      <c r="E91" s="56">
        <v>5000</v>
      </c>
      <c r="F91" s="70">
        <f t="shared" si="2"/>
        <v>5000</v>
      </c>
      <c r="G91" s="60">
        <v>0</v>
      </c>
      <c r="H91" s="77">
        <f t="shared" si="3"/>
        <v>5000</v>
      </c>
    </row>
    <row r="92" spans="1:8" ht="25.5">
      <c r="A92" s="113"/>
      <c r="B92" s="26" t="s">
        <v>100</v>
      </c>
      <c r="C92" s="8" t="s">
        <v>85</v>
      </c>
      <c r="D92" s="35">
        <v>1</v>
      </c>
      <c r="E92" s="58">
        <v>2666</v>
      </c>
      <c r="F92" s="70">
        <f t="shared" si="2"/>
        <v>2666</v>
      </c>
      <c r="G92" s="60">
        <v>0</v>
      </c>
      <c r="H92" s="77">
        <f t="shared" si="3"/>
        <v>2666</v>
      </c>
    </row>
    <row r="93" spans="1:8" s="93" customFormat="1" ht="13.5" thickBot="1">
      <c r="A93" s="114"/>
      <c r="B93" s="89" t="s">
        <v>136</v>
      </c>
      <c r="C93" s="89"/>
      <c r="D93" s="90"/>
      <c r="E93" s="91"/>
      <c r="F93" s="92">
        <f>SUM(F86:F92)</f>
        <v>16766</v>
      </c>
      <c r="G93" s="92">
        <f>SUM(G86:G92)</f>
        <v>0</v>
      </c>
      <c r="H93" s="92">
        <f>SUM(H86:H92)</f>
        <v>16766</v>
      </c>
    </row>
    <row r="94" spans="1:8" ht="12.75">
      <c r="A94" s="118" t="s">
        <v>34</v>
      </c>
      <c r="B94" s="21" t="s">
        <v>39</v>
      </c>
      <c r="C94" s="6" t="s">
        <v>103</v>
      </c>
      <c r="D94" s="45">
        <v>1</v>
      </c>
      <c r="E94" s="55">
        <v>2000</v>
      </c>
      <c r="F94" s="70">
        <f t="shared" si="2"/>
        <v>2000</v>
      </c>
      <c r="G94" s="70">
        <v>0</v>
      </c>
      <c r="H94" s="77">
        <f t="shared" si="3"/>
        <v>2000</v>
      </c>
    </row>
    <row r="95" spans="1:8" ht="12.75">
      <c r="A95" s="113"/>
      <c r="B95" s="21" t="s">
        <v>90</v>
      </c>
      <c r="C95" s="36" t="s">
        <v>103</v>
      </c>
      <c r="D95" s="45">
        <v>1</v>
      </c>
      <c r="E95" s="55">
        <v>1600</v>
      </c>
      <c r="F95" s="70">
        <f t="shared" si="2"/>
        <v>1600</v>
      </c>
      <c r="G95" s="70">
        <v>0</v>
      </c>
      <c r="H95" s="77">
        <f t="shared" si="3"/>
        <v>1600</v>
      </c>
    </row>
    <row r="96" spans="1:8" ht="12.75">
      <c r="A96" s="113"/>
      <c r="B96" s="21" t="s">
        <v>75</v>
      </c>
      <c r="C96" s="36" t="s">
        <v>103</v>
      </c>
      <c r="D96" s="45">
        <v>1</v>
      </c>
      <c r="E96" s="55">
        <v>2500</v>
      </c>
      <c r="F96" s="70">
        <f t="shared" si="2"/>
        <v>2500</v>
      </c>
      <c r="G96" s="70">
        <v>0</v>
      </c>
      <c r="H96" s="77">
        <f t="shared" si="3"/>
        <v>2500</v>
      </c>
    </row>
    <row r="97" spans="1:8" ht="12.75">
      <c r="A97" s="113"/>
      <c r="B97" s="8" t="s">
        <v>59</v>
      </c>
      <c r="C97" s="36" t="s">
        <v>157</v>
      </c>
      <c r="D97" s="18">
        <v>1</v>
      </c>
      <c r="E97" s="56">
        <v>500</v>
      </c>
      <c r="F97" s="70">
        <f t="shared" si="2"/>
        <v>500</v>
      </c>
      <c r="G97" s="60">
        <v>0</v>
      </c>
      <c r="H97" s="77">
        <f t="shared" si="3"/>
        <v>500</v>
      </c>
    </row>
    <row r="98" spans="1:8" ht="12.75">
      <c r="A98" s="113"/>
      <c r="B98" s="8" t="s">
        <v>66</v>
      </c>
      <c r="C98" s="7" t="s">
        <v>103</v>
      </c>
      <c r="D98" s="18">
        <v>1</v>
      </c>
      <c r="E98" s="56">
        <v>2500</v>
      </c>
      <c r="F98" s="70">
        <f t="shared" si="2"/>
        <v>2500</v>
      </c>
      <c r="G98" s="60">
        <v>0</v>
      </c>
      <c r="H98" s="77">
        <f t="shared" si="3"/>
        <v>2500</v>
      </c>
    </row>
    <row r="99" spans="1:8" ht="25.5">
      <c r="A99" s="113"/>
      <c r="B99" s="26" t="s">
        <v>101</v>
      </c>
      <c r="C99" s="8" t="s">
        <v>103</v>
      </c>
      <c r="D99" s="35">
        <v>1</v>
      </c>
      <c r="E99" s="58">
        <v>2666</v>
      </c>
      <c r="F99" s="70">
        <f t="shared" si="2"/>
        <v>2666</v>
      </c>
      <c r="G99" s="60">
        <v>0</v>
      </c>
      <c r="H99" s="77">
        <f t="shared" si="3"/>
        <v>2666</v>
      </c>
    </row>
    <row r="100" spans="1:8" s="93" customFormat="1" ht="13.5" thickBot="1">
      <c r="A100" s="114"/>
      <c r="B100" s="89" t="s">
        <v>137</v>
      </c>
      <c r="C100" s="89"/>
      <c r="D100" s="90"/>
      <c r="E100" s="91"/>
      <c r="F100" s="92">
        <f>SUM(F94:F99)</f>
        <v>11766</v>
      </c>
      <c r="G100" s="92">
        <f>SUM(G94:G99)</f>
        <v>0</v>
      </c>
      <c r="H100" s="92">
        <f>SUM(H94:H99)</f>
        <v>11766</v>
      </c>
    </row>
    <row r="101" spans="1:8" ht="12.75">
      <c r="A101" s="120" t="s">
        <v>21</v>
      </c>
      <c r="B101" s="30" t="s">
        <v>92</v>
      </c>
      <c r="C101" s="17" t="s">
        <v>85</v>
      </c>
      <c r="D101" s="25">
        <v>1</v>
      </c>
      <c r="E101" s="57">
        <v>2000</v>
      </c>
      <c r="F101" s="70">
        <f t="shared" si="2"/>
        <v>2000</v>
      </c>
      <c r="G101" s="59">
        <v>0</v>
      </c>
      <c r="H101" s="77">
        <f t="shared" si="3"/>
        <v>2000</v>
      </c>
    </row>
    <row r="102" spans="1:8" ht="12.75">
      <c r="A102" s="119"/>
      <c r="B102" s="31" t="s">
        <v>93</v>
      </c>
      <c r="C102" s="7" t="s">
        <v>157</v>
      </c>
      <c r="D102" s="18">
        <v>1</v>
      </c>
      <c r="E102" s="56">
        <v>2000</v>
      </c>
      <c r="F102" s="70">
        <f t="shared" si="2"/>
        <v>2000</v>
      </c>
      <c r="G102" s="60">
        <v>0</v>
      </c>
      <c r="H102" s="77">
        <f t="shared" si="3"/>
        <v>2000</v>
      </c>
    </row>
    <row r="103" spans="1:8" ht="12.75">
      <c r="A103" s="119"/>
      <c r="B103" s="31" t="s">
        <v>38</v>
      </c>
      <c r="C103" s="7" t="s">
        <v>85</v>
      </c>
      <c r="D103" s="18">
        <v>2</v>
      </c>
      <c r="E103" s="56">
        <v>2666</v>
      </c>
      <c r="F103" s="70">
        <f t="shared" si="2"/>
        <v>5332</v>
      </c>
      <c r="G103" s="60">
        <v>0</v>
      </c>
      <c r="H103" s="77">
        <f t="shared" si="3"/>
        <v>5332</v>
      </c>
    </row>
    <row r="104" spans="1:8" ht="25.5">
      <c r="A104" s="119"/>
      <c r="B104" s="31" t="s">
        <v>94</v>
      </c>
      <c r="C104" s="7" t="s">
        <v>91</v>
      </c>
      <c r="D104" s="18">
        <v>2</v>
      </c>
      <c r="E104" s="56">
        <v>5332</v>
      </c>
      <c r="F104" s="70">
        <f t="shared" si="2"/>
        <v>10664</v>
      </c>
      <c r="G104" s="60">
        <v>0</v>
      </c>
      <c r="H104" s="77">
        <f t="shared" si="3"/>
        <v>10664</v>
      </c>
    </row>
    <row r="105" spans="1:8" s="93" customFormat="1" ht="13.5" thickBot="1">
      <c r="A105" s="121"/>
      <c r="B105" s="108" t="s">
        <v>138</v>
      </c>
      <c r="C105" s="94"/>
      <c r="D105" s="95"/>
      <c r="E105" s="96"/>
      <c r="F105" s="92">
        <f>SUM(F101:F104)</f>
        <v>19996</v>
      </c>
      <c r="G105" s="92">
        <f>SUM(G101:G104)</f>
        <v>0</v>
      </c>
      <c r="H105" s="92">
        <f>SUM(H101:H104)</f>
        <v>19996</v>
      </c>
    </row>
    <row r="106" spans="1:8" ht="51">
      <c r="A106" s="37" t="s">
        <v>147</v>
      </c>
      <c r="B106" s="8" t="s">
        <v>109</v>
      </c>
      <c r="C106" s="8" t="s">
        <v>84</v>
      </c>
      <c r="D106" s="35">
        <v>1</v>
      </c>
      <c r="E106" s="58">
        <v>3000</v>
      </c>
      <c r="F106" s="70">
        <f t="shared" si="2"/>
        <v>3000</v>
      </c>
      <c r="G106" s="60">
        <v>0</v>
      </c>
      <c r="H106" s="77">
        <f t="shared" si="3"/>
        <v>3000</v>
      </c>
    </row>
    <row r="107" spans="1:8" ht="12.75">
      <c r="A107" s="29"/>
      <c r="B107" s="8" t="s">
        <v>102</v>
      </c>
      <c r="C107" s="8" t="s">
        <v>84</v>
      </c>
      <c r="D107" s="35">
        <v>37</v>
      </c>
      <c r="E107" s="58">
        <v>67</v>
      </c>
      <c r="F107" s="70">
        <f t="shared" si="2"/>
        <v>2479</v>
      </c>
      <c r="G107" s="60">
        <v>0</v>
      </c>
      <c r="H107" s="77">
        <f t="shared" si="3"/>
        <v>2479</v>
      </c>
    </row>
    <row r="108" spans="1:8" ht="12.75">
      <c r="A108" s="29"/>
      <c r="B108" s="8" t="s">
        <v>105</v>
      </c>
      <c r="C108" s="8" t="s">
        <v>85</v>
      </c>
      <c r="D108" s="35">
        <v>1</v>
      </c>
      <c r="E108" s="58">
        <v>4666</v>
      </c>
      <c r="F108" s="70">
        <f t="shared" si="2"/>
        <v>4666</v>
      </c>
      <c r="G108" s="60">
        <v>0</v>
      </c>
      <c r="H108" s="77">
        <f t="shared" si="3"/>
        <v>4666</v>
      </c>
    </row>
    <row r="109" spans="1:8" ht="12.75">
      <c r="A109" s="29"/>
      <c r="B109" s="8" t="s">
        <v>104</v>
      </c>
      <c r="C109" s="8" t="s">
        <v>103</v>
      </c>
      <c r="D109" s="35">
        <v>37</v>
      </c>
      <c r="E109" s="58">
        <v>40</v>
      </c>
      <c r="F109" s="70">
        <f t="shared" si="2"/>
        <v>1480</v>
      </c>
      <c r="G109" s="60">
        <v>0</v>
      </c>
      <c r="H109" s="77">
        <f t="shared" si="3"/>
        <v>1480</v>
      </c>
    </row>
    <row r="110" spans="1:8" ht="12.75">
      <c r="A110" s="29"/>
      <c r="B110" s="8" t="s">
        <v>106</v>
      </c>
      <c r="C110" s="8" t="s">
        <v>85</v>
      </c>
      <c r="D110" s="35">
        <v>1</v>
      </c>
      <c r="E110" s="58">
        <v>1333</v>
      </c>
      <c r="F110" s="70">
        <f t="shared" si="2"/>
        <v>1333</v>
      </c>
      <c r="G110" s="60">
        <v>0</v>
      </c>
      <c r="H110" s="77">
        <f t="shared" si="3"/>
        <v>1333</v>
      </c>
    </row>
    <row r="111" spans="1:8" ht="38.25">
      <c r="A111" s="27"/>
      <c r="B111" s="8" t="s">
        <v>180</v>
      </c>
      <c r="C111" s="42" t="s">
        <v>84</v>
      </c>
      <c r="D111" s="47">
        <v>1</v>
      </c>
      <c r="E111" s="63">
        <v>3000</v>
      </c>
      <c r="F111" s="70">
        <f t="shared" si="2"/>
        <v>3000</v>
      </c>
      <c r="G111" s="71">
        <v>0</v>
      </c>
      <c r="H111" s="77">
        <f t="shared" si="3"/>
        <v>3000</v>
      </c>
    </row>
    <row r="112" spans="1:8" ht="12.75">
      <c r="A112" s="27"/>
      <c r="B112" s="8" t="s">
        <v>107</v>
      </c>
      <c r="C112" s="8" t="s">
        <v>84</v>
      </c>
      <c r="D112" s="35">
        <v>1</v>
      </c>
      <c r="E112" s="58">
        <v>1200</v>
      </c>
      <c r="F112" s="70">
        <f t="shared" si="2"/>
        <v>1200</v>
      </c>
      <c r="G112" s="60">
        <v>0</v>
      </c>
      <c r="H112" s="77">
        <f t="shared" si="3"/>
        <v>1200</v>
      </c>
    </row>
    <row r="113" spans="1:8" ht="25.5">
      <c r="A113" s="27"/>
      <c r="B113" s="8" t="s">
        <v>108</v>
      </c>
      <c r="C113" s="8" t="s">
        <v>85</v>
      </c>
      <c r="D113" s="35">
        <v>1</v>
      </c>
      <c r="E113" s="58">
        <v>6665</v>
      </c>
      <c r="F113" s="70">
        <f t="shared" si="2"/>
        <v>6665</v>
      </c>
      <c r="G113" s="60">
        <v>0</v>
      </c>
      <c r="H113" s="77">
        <f t="shared" si="3"/>
        <v>6665</v>
      </c>
    </row>
    <row r="114" spans="1:8" ht="12.75">
      <c r="A114" s="27"/>
      <c r="B114" s="8" t="s">
        <v>187</v>
      </c>
      <c r="C114" s="8" t="s">
        <v>103</v>
      </c>
      <c r="D114" s="35">
        <v>1</v>
      </c>
      <c r="E114" s="58">
        <v>7587</v>
      </c>
      <c r="F114" s="70">
        <f t="shared" si="2"/>
        <v>7587</v>
      </c>
      <c r="G114" s="60">
        <v>0</v>
      </c>
      <c r="H114" s="77">
        <f t="shared" si="3"/>
        <v>7587</v>
      </c>
    </row>
    <row r="115" spans="1:8" ht="25.5">
      <c r="A115" s="27"/>
      <c r="B115" s="8" t="s">
        <v>110</v>
      </c>
      <c r="C115" s="8" t="s">
        <v>85</v>
      </c>
      <c r="D115" s="35">
        <v>1</v>
      </c>
      <c r="E115" s="58">
        <v>2666</v>
      </c>
      <c r="F115" s="70">
        <f t="shared" si="2"/>
        <v>2666</v>
      </c>
      <c r="G115" s="60">
        <v>0</v>
      </c>
      <c r="H115" s="77">
        <f t="shared" si="3"/>
        <v>2666</v>
      </c>
    </row>
    <row r="116" spans="1:8" ht="12.75">
      <c r="A116" s="27"/>
      <c r="B116" s="8" t="s">
        <v>116</v>
      </c>
      <c r="C116" s="7" t="s">
        <v>85</v>
      </c>
      <c r="D116" s="18">
        <v>1</v>
      </c>
      <c r="E116" s="56">
        <v>2000</v>
      </c>
      <c r="F116" s="70">
        <f>D116*E116</f>
        <v>2000</v>
      </c>
      <c r="G116" s="60">
        <v>0</v>
      </c>
      <c r="H116" s="77">
        <f>F116+G116</f>
        <v>2000</v>
      </c>
    </row>
    <row r="117" spans="1:8" s="93" customFormat="1" ht="13.5" thickBot="1">
      <c r="A117" s="98"/>
      <c r="B117" s="108" t="s">
        <v>141</v>
      </c>
      <c r="C117" s="94"/>
      <c r="D117" s="95"/>
      <c r="E117" s="96"/>
      <c r="F117" s="92">
        <f>SUM(F106:F116)</f>
        <v>36076</v>
      </c>
      <c r="G117" s="92">
        <f>SUM(G106:G116)</f>
        <v>0</v>
      </c>
      <c r="H117" s="92">
        <f>SUM(H106:H116)</f>
        <v>36076</v>
      </c>
    </row>
    <row r="118" spans="1:8" ht="54" customHeight="1">
      <c r="A118" s="37" t="s">
        <v>37</v>
      </c>
      <c r="B118" s="30" t="s">
        <v>139</v>
      </c>
      <c r="C118" s="16" t="s">
        <v>103</v>
      </c>
      <c r="D118" s="44">
        <v>1</v>
      </c>
      <c r="E118" s="61">
        <v>40000</v>
      </c>
      <c r="F118" s="70">
        <f aca="true" t="shared" si="4" ref="F118:F149">D118*E118</f>
        <v>40000</v>
      </c>
      <c r="G118" s="59">
        <v>0</v>
      </c>
      <c r="H118" s="77">
        <f aca="true" t="shared" si="5" ref="H118:H149">F118+G118</f>
        <v>40000</v>
      </c>
    </row>
    <row r="119" spans="1:8" ht="31.5" customHeight="1">
      <c r="A119" s="27"/>
      <c r="B119" s="31" t="s">
        <v>140</v>
      </c>
      <c r="C119" s="8" t="s">
        <v>103</v>
      </c>
      <c r="D119" s="35">
        <v>1</v>
      </c>
      <c r="E119" s="58">
        <v>2500</v>
      </c>
      <c r="F119" s="70">
        <f t="shared" si="4"/>
        <v>2500</v>
      </c>
      <c r="G119" s="60">
        <v>0</v>
      </c>
      <c r="H119" s="77">
        <f t="shared" si="5"/>
        <v>2500</v>
      </c>
    </row>
    <row r="120" spans="1:8" ht="25.5">
      <c r="A120" s="27"/>
      <c r="B120" s="31" t="s">
        <v>99</v>
      </c>
      <c r="C120" s="8" t="s">
        <v>103</v>
      </c>
      <c r="D120" s="35">
        <v>1</v>
      </c>
      <c r="E120" s="58">
        <v>10030</v>
      </c>
      <c r="F120" s="70">
        <f t="shared" si="4"/>
        <v>10030</v>
      </c>
      <c r="G120" s="60">
        <v>0</v>
      </c>
      <c r="H120" s="77">
        <f t="shared" si="5"/>
        <v>10030</v>
      </c>
    </row>
    <row r="121" spans="1:8" ht="36.75" customHeight="1">
      <c r="A121" s="27"/>
      <c r="B121" s="31" t="s">
        <v>181</v>
      </c>
      <c r="C121" s="8" t="s">
        <v>41</v>
      </c>
      <c r="D121" s="35">
        <v>54</v>
      </c>
      <c r="E121" s="58">
        <v>295</v>
      </c>
      <c r="F121" s="70">
        <f t="shared" si="4"/>
        <v>15930</v>
      </c>
      <c r="G121" s="60">
        <v>0</v>
      </c>
      <c r="H121" s="77">
        <f t="shared" si="5"/>
        <v>15930</v>
      </c>
    </row>
    <row r="122" spans="1:8" ht="25.5">
      <c r="A122" s="27"/>
      <c r="B122" s="32" t="s">
        <v>182</v>
      </c>
      <c r="C122" s="26" t="s">
        <v>41</v>
      </c>
      <c r="D122" s="48">
        <v>48</v>
      </c>
      <c r="E122" s="64">
        <v>295</v>
      </c>
      <c r="F122" s="70">
        <f t="shared" si="4"/>
        <v>14160</v>
      </c>
      <c r="G122" s="72">
        <v>0</v>
      </c>
      <c r="H122" s="77">
        <f t="shared" si="5"/>
        <v>14160</v>
      </c>
    </row>
    <row r="123" spans="1:8" s="93" customFormat="1" ht="13.5" thickBot="1">
      <c r="A123" s="87"/>
      <c r="B123" s="88" t="s">
        <v>142</v>
      </c>
      <c r="C123" s="89"/>
      <c r="D123" s="90"/>
      <c r="E123" s="91"/>
      <c r="F123" s="92">
        <f>SUM(F118:F122)</f>
        <v>82620</v>
      </c>
      <c r="G123" s="92">
        <f>SUM(G118:G122)</f>
        <v>0</v>
      </c>
      <c r="H123" s="92">
        <f>SUM(H118:H122)</f>
        <v>82620</v>
      </c>
    </row>
    <row r="124" spans="1:8" ht="12.75">
      <c r="A124" s="22" t="s">
        <v>43</v>
      </c>
      <c r="B124" s="6" t="s">
        <v>40</v>
      </c>
      <c r="C124" s="28" t="s">
        <v>85</v>
      </c>
      <c r="D124" s="51">
        <v>1</v>
      </c>
      <c r="E124" s="65">
        <v>2666</v>
      </c>
      <c r="F124" s="70">
        <f t="shared" si="4"/>
        <v>2666</v>
      </c>
      <c r="G124" s="71">
        <v>0</v>
      </c>
      <c r="H124" s="77">
        <f t="shared" si="5"/>
        <v>2666</v>
      </c>
    </row>
    <row r="125" spans="1:8" ht="12.75">
      <c r="A125" s="23"/>
      <c r="B125" s="7" t="s">
        <v>45</v>
      </c>
      <c r="C125" s="7" t="s">
        <v>44</v>
      </c>
      <c r="D125" s="35">
        <v>10</v>
      </c>
      <c r="E125" s="58">
        <v>41.3</v>
      </c>
      <c r="F125" s="70">
        <f t="shared" si="4"/>
        <v>413</v>
      </c>
      <c r="G125" s="60">
        <v>0</v>
      </c>
      <c r="H125" s="77">
        <f t="shared" si="5"/>
        <v>413</v>
      </c>
    </row>
    <row r="126" spans="1:8" ht="25.5">
      <c r="A126" s="23"/>
      <c r="B126" s="7" t="s">
        <v>46</v>
      </c>
      <c r="C126" s="7" t="s">
        <v>103</v>
      </c>
      <c r="D126" s="35">
        <v>1</v>
      </c>
      <c r="E126" s="58">
        <v>278.48</v>
      </c>
      <c r="F126" s="70">
        <f t="shared" si="4"/>
        <v>278.48</v>
      </c>
      <c r="G126" s="60">
        <v>0</v>
      </c>
      <c r="H126" s="77">
        <f t="shared" si="5"/>
        <v>278.48</v>
      </c>
    </row>
    <row r="127" spans="1:8" ht="12.75">
      <c r="A127" s="23"/>
      <c r="B127" s="7" t="s">
        <v>47</v>
      </c>
      <c r="C127" s="7" t="s">
        <v>103</v>
      </c>
      <c r="D127" s="18">
        <v>4</v>
      </c>
      <c r="E127" s="56">
        <v>1003</v>
      </c>
      <c r="F127" s="70">
        <f t="shared" si="4"/>
        <v>4012</v>
      </c>
      <c r="G127" s="60">
        <v>0</v>
      </c>
      <c r="H127" s="77">
        <f t="shared" si="5"/>
        <v>4012</v>
      </c>
    </row>
    <row r="128" spans="1:8" ht="12.75">
      <c r="A128" s="23"/>
      <c r="B128" s="7" t="s">
        <v>48</v>
      </c>
      <c r="C128" s="7" t="s">
        <v>103</v>
      </c>
      <c r="D128" s="18">
        <v>3</v>
      </c>
      <c r="E128" s="56">
        <v>814.2</v>
      </c>
      <c r="F128" s="70">
        <f t="shared" si="4"/>
        <v>2442.6000000000004</v>
      </c>
      <c r="G128" s="60">
        <v>0</v>
      </c>
      <c r="H128" s="77">
        <f t="shared" si="5"/>
        <v>2442.6000000000004</v>
      </c>
    </row>
    <row r="129" spans="1:8" ht="12.75">
      <c r="A129" s="122"/>
      <c r="B129" s="7" t="s">
        <v>42</v>
      </c>
      <c r="C129" s="28" t="s">
        <v>58</v>
      </c>
      <c r="D129" s="35">
        <v>4</v>
      </c>
      <c r="E129" s="65">
        <v>200</v>
      </c>
      <c r="F129" s="70">
        <f t="shared" si="4"/>
        <v>800</v>
      </c>
      <c r="G129" s="71">
        <v>0</v>
      </c>
      <c r="H129" s="77">
        <f t="shared" si="5"/>
        <v>800</v>
      </c>
    </row>
    <row r="130" spans="1:8" s="93" customFormat="1" ht="13.5" thickBot="1">
      <c r="A130" s="123"/>
      <c r="B130" s="109" t="s">
        <v>143</v>
      </c>
      <c r="C130" s="89"/>
      <c r="D130" s="90"/>
      <c r="E130" s="91"/>
      <c r="F130" s="92">
        <f>SUM(F124:F129)</f>
        <v>10612.08</v>
      </c>
      <c r="G130" s="92">
        <f>SUM(G124:G129)</f>
        <v>0</v>
      </c>
      <c r="H130" s="92">
        <f>SUM(H124:H129)</f>
        <v>10612.08</v>
      </c>
    </row>
    <row r="131" spans="1:8" ht="12.75">
      <c r="A131" s="34" t="s">
        <v>49</v>
      </c>
      <c r="B131" s="30" t="s">
        <v>186</v>
      </c>
      <c r="C131" s="16" t="s">
        <v>103</v>
      </c>
      <c r="D131" s="44">
        <v>1</v>
      </c>
      <c r="E131" s="61">
        <v>7587</v>
      </c>
      <c r="F131" s="70">
        <f t="shared" si="4"/>
        <v>7587</v>
      </c>
      <c r="G131" s="59">
        <v>0</v>
      </c>
      <c r="H131" s="77">
        <f t="shared" si="5"/>
        <v>7587</v>
      </c>
    </row>
    <row r="132" spans="1:8" ht="38.25">
      <c r="A132" s="23"/>
      <c r="B132" s="31" t="s">
        <v>183</v>
      </c>
      <c r="C132" s="8" t="s">
        <v>103</v>
      </c>
      <c r="D132" s="35">
        <v>1</v>
      </c>
      <c r="E132" s="58">
        <v>7569.7</v>
      </c>
      <c r="F132" s="70">
        <f>D132*E132</f>
        <v>7569.7</v>
      </c>
      <c r="G132" s="60">
        <v>0</v>
      </c>
      <c r="H132" s="77">
        <f t="shared" si="5"/>
        <v>7569.7</v>
      </c>
    </row>
    <row r="133" spans="1:8" ht="26.25" customHeight="1">
      <c r="A133" s="23"/>
      <c r="B133" s="31" t="s">
        <v>50</v>
      </c>
      <c r="C133" s="8" t="s">
        <v>83</v>
      </c>
      <c r="D133" s="35">
        <v>6</v>
      </c>
      <c r="E133" s="58">
        <v>2824</v>
      </c>
      <c r="F133" s="70">
        <f>D133*E133</f>
        <v>16944</v>
      </c>
      <c r="G133" s="60">
        <v>0</v>
      </c>
      <c r="H133" s="77">
        <f t="shared" si="5"/>
        <v>16944</v>
      </c>
    </row>
    <row r="134" spans="1:8" ht="12.75">
      <c r="A134" s="23"/>
      <c r="B134" s="31" t="s">
        <v>51</v>
      </c>
      <c r="C134" s="8" t="s">
        <v>126</v>
      </c>
      <c r="D134" s="35">
        <v>79</v>
      </c>
      <c r="E134" s="58">
        <v>140.42</v>
      </c>
      <c r="F134" s="70">
        <f>D134*E134</f>
        <v>11093.179999999998</v>
      </c>
      <c r="G134" s="60">
        <v>0</v>
      </c>
      <c r="H134" s="77">
        <f>F134+G134</f>
        <v>11093.179999999998</v>
      </c>
    </row>
    <row r="135" spans="1:8" ht="12.75">
      <c r="A135" s="23"/>
      <c r="B135" s="4" t="s">
        <v>53</v>
      </c>
      <c r="C135" s="8" t="s">
        <v>126</v>
      </c>
      <c r="D135" s="35">
        <v>142</v>
      </c>
      <c r="E135" s="58">
        <v>138.11</v>
      </c>
      <c r="F135" s="77">
        <f>D135*E135</f>
        <v>19611.620000000003</v>
      </c>
      <c r="G135" s="60">
        <v>0</v>
      </c>
      <c r="H135" s="77">
        <f>F135+G135</f>
        <v>19611.620000000003</v>
      </c>
    </row>
    <row r="136" spans="1:8" ht="12.75">
      <c r="A136" s="23"/>
      <c r="B136" s="31" t="s">
        <v>52</v>
      </c>
      <c r="C136" s="8" t="s">
        <v>103</v>
      </c>
      <c r="D136" s="35">
        <v>1</v>
      </c>
      <c r="E136" s="58">
        <v>1000</v>
      </c>
      <c r="F136" s="70">
        <f t="shared" si="4"/>
        <v>1000</v>
      </c>
      <c r="G136" s="60">
        <v>0</v>
      </c>
      <c r="H136" s="77">
        <f t="shared" si="5"/>
        <v>1000</v>
      </c>
    </row>
    <row r="137" spans="1:8" ht="12.75">
      <c r="A137" s="23"/>
      <c r="B137" s="31" t="s">
        <v>54</v>
      </c>
      <c r="C137" s="8" t="s">
        <v>103</v>
      </c>
      <c r="D137" s="35">
        <v>1</v>
      </c>
      <c r="E137" s="58">
        <v>4050</v>
      </c>
      <c r="F137" s="70">
        <f t="shared" si="4"/>
        <v>4050</v>
      </c>
      <c r="G137" s="60">
        <v>0</v>
      </c>
      <c r="H137" s="77">
        <f t="shared" si="5"/>
        <v>4050</v>
      </c>
    </row>
    <row r="138" spans="1:8" ht="12.75">
      <c r="A138" s="23"/>
      <c r="B138" s="31" t="s">
        <v>184</v>
      </c>
      <c r="C138" s="8" t="s">
        <v>157</v>
      </c>
      <c r="D138" s="35">
        <v>1</v>
      </c>
      <c r="E138" s="58">
        <v>3873.94</v>
      </c>
      <c r="F138" s="77">
        <f>D138*E138</f>
        <v>3873.94</v>
      </c>
      <c r="G138" s="60">
        <v>0</v>
      </c>
      <c r="H138" s="77">
        <f>F138+G138</f>
        <v>3873.94</v>
      </c>
    </row>
    <row r="139" spans="1:8" ht="12.75">
      <c r="A139" s="23"/>
      <c r="B139" s="31" t="s">
        <v>185</v>
      </c>
      <c r="C139" s="8" t="s">
        <v>157</v>
      </c>
      <c r="D139" s="35">
        <v>1</v>
      </c>
      <c r="E139" s="58">
        <v>4173.66</v>
      </c>
      <c r="F139" s="77">
        <f>D139*E139</f>
        <v>4173.66</v>
      </c>
      <c r="G139" s="60">
        <v>0</v>
      </c>
      <c r="H139" s="77">
        <f>F139+G139</f>
        <v>4173.66</v>
      </c>
    </row>
    <row r="140" spans="1:8" ht="12.75">
      <c r="A140" s="23"/>
      <c r="B140" s="32" t="s">
        <v>111</v>
      </c>
      <c r="C140" s="26" t="s">
        <v>103</v>
      </c>
      <c r="D140" s="48">
        <v>1</v>
      </c>
      <c r="E140" s="64">
        <v>1500</v>
      </c>
      <c r="F140" s="70">
        <f t="shared" si="4"/>
        <v>1500</v>
      </c>
      <c r="G140" s="72">
        <v>0</v>
      </c>
      <c r="H140" s="77">
        <f t="shared" si="5"/>
        <v>1500</v>
      </c>
    </row>
    <row r="141" spans="1:8" ht="12.75">
      <c r="A141" s="23"/>
      <c r="B141" s="7" t="s">
        <v>117</v>
      </c>
      <c r="C141" s="7" t="s">
        <v>85</v>
      </c>
      <c r="D141" s="18">
        <v>1</v>
      </c>
      <c r="E141" s="56">
        <v>2666</v>
      </c>
      <c r="F141" s="70">
        <f>D141*E141</f>
        <v>2666</v>
      </c>
      <c r="G141" s="60">
        <v>0</v>
      </c>
      <c r="H141" s="77">
        <f>F141+G141</f>
        <v>2666</v>
      </c>
    </row>
    <row r="142" spans="1:8" s="93" customFormat="1" ht="13.5" thickBot="1">
      <c r="A142" s="110"/>
      <c r="B142" s="88" t="s">
        <v>144</v>
      </c>
      <c r="C142" s="89"/>
      <c r="D142" s="90"/>
      <c r="E142" s="91"/>
      <c r="F142" s="92">
        <f>SUM(F131:F141)</f>
        <v>80069.1</v>
      </c>
      <c r="G142" s="92">
        <f>SUM(G131:G141)</f>
        <v>0</v>
      </c>
      <c r="H142" s="92">
        <f>SUM(H131:H141)</f>
        <v>80069.1</v>
      </c>
    </row>
    <row r="143" spans="1:8" ht="15" customHeight="1">
      <c r="A143" s="22" t="s">
        <v>146</v>
      </c>
      <c r="B143" s="43" t="s">
        <v>56</v>
      </c>
      <c r="C143" s="16" t="s">
        <v>103</v>
      </c>
      <c r="D143" s="44">
        <v>1</v>
      </c>
      <c r="E143" s="61">
        <v>2360</v>
      </c>
      <c r="F143" s="70">
        <f t="shared" si="4"/>
        <v>2360</v>
      </c>
      <c r="G143" s="59">
        <v>0</v>
      </c>
      <c r="H143" s="77">
        <f t="shared" si="5"/>
        <v>2360</v>
      </c>
    </row>
    <row r="144" spans="1:8" ht="12.75">
      <c r="A144" s="34" t="s">
        <v>145</v>
      </c>
      <c r="B144" s="31" t="s">
        <v>188</v>
      </c>
      <c r="C144" s="8" t="s">
        <v>103</v>
      </c>
      <c r="D144" s="35">
        <v>1</v>
      </c>
      <c r="E144" s="58">
        <v>900</v>
      </c>
      <c r="F144" s="70">
        <f t="shared" si="4"/>
        <v>900</v>
      </c>
      <c r="G144" s="60">
        <v>0</v>
      </c>
      <c r="H144" s="77">
        <f t="shared" si="5"/>
        <v>900</v>
      </c>
    </row>
    <row r="145" spans="1:8" ht="25.5">
      <c r="A145" s="23"/>
      <c r="B145" s="41" t="s">
        <v>189</v>
      </c>
      <c r="C145" s="8" t="s">
        <v>85</v>
      </c>
      <c r="D145" s="35">
        <v>1</v>
      </c>
      <c r="E145" s="58">
        <v>1333</v>
      </c>
      <c r="F145" s="70">
        <f t="shared" si="4"/>
        <v>1333</v>
      </c>
      <c r="G145" s="60">
        <v>0</v>
      </c>
      <c r="H145" s="77">
        <f t="shared" si="5"/>
        <v>1333</v>
      </c>
    </row>
    <row r="146" spans="1:8" ht="12.75">
      <c r="A146" s="23"/>
      <c r="B146" s="33" t="s">
        <v>190</v>
      </c>
      <c r="C146" s="21" t="s">
        <v>157</v>
      </c>
      <c r="D146" s="35">
        <v>1</v>
      </c>
      <c r="E146" s="58">
        <v>2225.48</v>
      </c>
      <c r="F146" s="70">
        <f>D146*E146</f>
        <v>2225.48</v>
      </c>
      <c r="G146" s="60">
        <v>0</v>
      </c>
      <c r="H146" s="77">
        <f>F146+G146</f>
        <v>2225.48</v>
      </c>
    </row>
    <row r="147" spans="1:8" ht="12.75">
      <c r="A147" s="23"/>
      <c r="B147" s="31" t="s">
        <v>191</v>
      </c>
      <c r="C147" s="8" t="s">
        <v>157</v>
      </c>
      <c r="D147" s="35">
        <v>1</v>
      </c>
      <c r="E147" s="58">
        <v>2537</v>
      </c>
      <c r="F147" s="70">
        <f>D147*E147</f>
        <v>2537</v>
      </c>
      <c r="G147" s="60">
        <v>0</v>
      </c>
      <c r="H147" s="77">
        <f t="shared" si="5"/>
        <v>2537</v>
      </c>
    </row>
    <row r="148" spans="1:8" ht="12.75">
      <c r="A148" s="23"/>
      <c r="B148" s="32" t="s">
        <v>78</v>
      </c>
      <c r="C148" s="26" t="s">
        <v>82</v>
      </c>
      <c r="D148" s="48">
        <v>4</v>
      </c>
      <c r="E148" s="64">
        <v>800</v>
      </c>
      <c r="F148" s="70">
        <f t="shared" si="4"/>
        <v>3200</v>
      </c>
      <c r="G148" s="72">
        <v>0</v>
      </c>
      <c r="H148" s="77">
        <f t="shared" si="5"/>
        <v>3200</v>
      </c>
    </row>
    <row r="149" spans="1:8" ht="12.75">
      <c r="A149" s="23"/>
      <c r="B149" s="32" t="s">
        <v>79</v>
      </c>
      <c r="C149" s="38" t="s">
        <v>82</v>
      </c>
      <c r="D149" s="48">
        <v>4</v>
      </c>
      <c r="E149" s="64">
        <v>1000</v>
      </c>
      <c r="F149" s="70">
        <f t="shared" si="4"/>
        <v>4000</v>
      </c>
      <c r="G149" s="72">
        <v>0</v>
      </c>
      <c r="H149" s="77">
        <f t="shared" si="5"/>
        <v>4000</v>
      </c>
    </row>
    <row r="150" spans="1:8" s="93" customFormat="1" ht="13.5" thickBot="1">
      <c r="A150" s="110"/>
      <c r="B150" s="88" t="s">
        <v>113</v>
      </c>
      <c r="C150" s="89"/>
      <c r="D150" s="90"/>
      <c r="E150" s="91"/>
      <c r="F150" s="111">
        <f>SUM(F143:F149)</f>
        <v>16555.48</v>
      </c>
      <c r="G150" s="111">
        <v>0</v>
      </c>
      <c r="H150" s="111">
        <f>SUM(H143:H149)</f>
        <v>16555.48</v>
      </c>
    </row>
    <row r="151" spans="1:8" ht="17.25" customHeight="1" thickBot="1">
      <c r="A151" s="115" t="s">
        <v>0</v>
      </c>
      <c r="B151" s="116"/>
      <c r="C151" s="116"/>
      <c r="D151" s="116"/>
      <c r="E151" s="117"/>
      <c r="F151" s="73">
        <f>F12+F20+F24+F28+F31+F34+F53+F56+F65+F75+F79+F85+F93+F100+F105+F117+F123+F130+F142+F150</f>
        <v>624999.6599999999</v>
      </c>
      <c r="G151" s="73">
        <f>G12+G20+G24+G28+G31+G34+G53+G56+G65+G75+G79+G85+G93+G100+G105+G117+G123+G130+G142+G150</f>
        <v>0</v>
      </c>
      <c r="H151" s="73">
        <f>H12+H20+H24+H28+H31+H34+H53+H56+H65+H75+H79+H85+H93+H100+H105+H117+H123+H130+H142+H150</f>
        <v>624999.6599999999</v>
      </c>
    </row>
    <row r="152" spans="1:8" s="10" customFormat="1" ht="12.75">
      <c r="A152" s="9"/>
      <c r="D152" s="52"/>
      <c r="E152" s="66"/>
      <c r="F152" s="74"/>
      <c r="G152" s="74" t="s">
        <v>8</v>
      </c>
      <c r="H152" s="78">
        <v>500000</v>
      </c>
    </row>
    <row r="153" spans="4:8" s="10" customFormat="1" ht="12.75">
      <c r="D153" s="52"/>
      <c r="E153" s="66"/>
      <c r="F153" s="74"/>
      <c r="G153" s="74" t="s">
        <v>19</v>
      </c>
      <c r="H153" s="79">
        <v>125000</v>
      </c>
    </row>
    <row r="154" spans="4:8" s="10" customFormat="1" ht="12.75">
      <c r="D154" s="52"/>
      <c r="E154" s="66"/>
      <c r="F154" s="66"/>
      <c r="G154" s="74" t="s">
        <v>18</v>
      </c>
      <c r="H154" s="79">
        <v>0</v>
      </c>
    </row>
    <row r="155" spans="6:8" ht="12.75">
      <c r="F155" s="74"/>
      <c r="G155" s="74" t="s">
        <v>9</v>
      </c>
      <c r="H155" s="60">
        <v>0</v>
      </c>
    </row>
    <row r="156" spans="6:8" ht="12.75">
      <c r="F156" s="74"/>
      <c r="G156" s="74" t="s">
        <v>10</v>
      </c>
      <c r="H156" s="60">
        <v>0</v>
      </c>
    </row>
    <row r="157" spans="6:8" ht="12.75">
      <c r="F157" s="74"/>
      <c r="G157" s="74" t="s">
        <v>12</v>
      </c>
      <c r="H157" s="60">
        <v>0</v>
      </c>
    </row>
    <row r="158" ht="12.75">
      <c r="H158" s="74"/>
    </row>
    <row r="159" spans="2:8" ht="12.75">
      <c r="B159" s="13"/>
      <c r="E159" s="67"/>
      <c r="G159" s="74" t="s">
        <v>7</v>
      </c>
      <c r="H159" s="60">
        <v>5.46</v>
      </c>
    </row>
    <row r="160" spans="2:8" ht="12.75">
      <c r="B160" s="13"/>
      <c r="E160" s="67"/>
      <c r="G160" s="75" t="s">
        <v>6</v>
      </c>
      <c r="H160" s="60">
        <v>0</v>
      </c>
    </row>
    <row r="161" ht="12.75">
      <c r="A161" s="9" t="s">
        <v>14</v>
      </c>
    </row>
    <row r="162" ht="12.75">
      <c r="A162" s="9" t="s">
        <v>17</v>
      </c>
    </row>
  </sheetData>
  <mergeCells count="18">
    <mergeCell ref="A13:A18"/>
    <mergeCell ref="A25:A28"/>
    <mergeCell ref="F5:H6"/>
    <mergeCell ref="A3:H3"/>
    <mergeCell ref="A8:A12"/>
    <mergeCell ref="A5:B7"/>
    <mergeCell ref="C5:C7"/>
    <mergeCell ref="D5:D7"/>
    <mergeCell ref="E5:E7"/>
    <mergeCell ref="A21:A24"/>
    <mergeCell ref="A54:A56"/>
    <mergeCell ref="A151:E151"/>
    <mergeCell ref="A66:A69"/>
    <mergeCell ref="A86:A93"/>
    <mergeCell ref="A94:A100"/>
    <mergeCell ref="A101:A105"/>
    <mergeCell ref="A129:A130"/>
    <mergeCell ref="A57:A65"/>
  </mergeCells>
  <printOptions/>
  <pageMargins left="0.5511811023622047" right="0.31496062992125984" top="0.6692913385826772" bottom="0.55" header="0.6299212598425197" footer="0.23"/>
  <pageSetup horizontalDpi="600" verticalDpi="600" orientation="landscape" r:id="rId1"/>
  <headerFooter alignWithMargins="0">
    <oddHeader>&amp;L&amp;"Times New Roman,Regular"K36 V1
Ver. 1&amp;R&amp;"Times New Roman,Italic"Taotlusvormi lisa 2</oddHeader>
    <oddFooter xml:space="preserve">&amp;L&amp;"Times New Roman,Italic"Piirkondade konkurentsivõime tugevdamise väikeprojektide programm
&amp;"Times New Roman,Regular"&amp;F&amp;R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G13" sqref="G13"/>
    </sheetView>
  </sheetViews>
  <sheetFormatPr defaultColWidth="9.140625" defaultRowHeight="12.75"/>
  <cols>
    <col min="1" max="1" width="36.7109375" style="1" customWidth="1"/>
    <col min="2" max="14" width="8.28125" style="3" customWidth="1"/>
    <col min="15" max="16384" width="9.140625" style="2" customWidth="1"/>
  </cols>
  <sheetData/>
  <printOptions/>
  <pageMargins left="0.75" right="0.75" top="1.34" bottom="1" header="0.88" footer="0.5"/>
  <pageSetup fitToHeight="1" fitToWidth="1" horizontalDpi="600" verticalDpi="600" orientation="landscape" scale="85" r:id="rId1"/>
  <headerFooter alignWithMargins="0">
    <oddHeader>&amp;C&amp;"Times New Roman,Bold"&amp;12PROJEKTIS ETTENÄHTUD TEGEVUSTE AJAKAVA&amp;R&amp;"Times New Roman,Regular"&amp;12Taotlusankeedi Lisa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Glaskek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ghita</dc:creator>
  <cp:keywords/>
  <dc:description/>
  <cp:lastModifiedBy>Riho Leppoja</cp:lastModifiedBy>
  <cp:lastPrinted>2006-05-22T12:07:42Z</cp:lastPrinted>
  <dcterms:created xsi:type="dcterms:W3CDTF">2002-03-24T13:44:40Z</dcterms:created>
  <dcterms:modified xsi:type="dcterms:W3CDTF">2006-05-25T11:33:11Z</dcterms:modified>
  <cp:category/>
  <cp:version/>
  <cp:contentType/>
  <cp:contentStatus/>
</cp:coreProperties>
</file>