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oetusega" sheetId="1" r:id="rId1"/>
    <sheet name="Kõik taotlused" sheetId="2" r:id="rId2"/>
    <sheet name="Sheet3" sheetId="3" r:id="rId3"/>
  </sheets>
  <definedNames>
    <definedName name="Excel_BuiltIn_Print_Titles_1">'Toetusega'!$A$2:$IU$2</definedName>
    <definedName name="Excel_BuiltIn_Print_Titles_1_1">'Toetusega'!$A$2:$IT$2</definedName>
    <definedName name="_xlnm.Print_Titles" localSheetId="0">'Toetusega'!$2:$2</definedName>
  </definedNames>
  <calcPr fullCalcOnLoad="1"/>
</workbook>
</file>

<file path=xl/sharedStrings.xml><?xml version="1.0" encoding="utf-8"?>
<sst xmlns="http://schemas.openxmlformats.org/spreadsheetml/2006/main" count="1027" uniqueCount="578">
  <si>
    <t>TAOTLEJA</t>
  </si>
  <si>
    <t>PROJEKTI NIMI</t>
  </si>
  <si>
    <t>TOIMUMISAEG</t>
  </si>
  <si>
    <t>KOGU 
EELARVE</t>
  </si>
  <si>
    <t>TAOTLETUD</t>
  </si>
  <si>
    <t>ETTEPANEK
 2012</t>
  </si>
  <si>
    <t>1.</t>
  </si>
  <si>
    <t>MAINESÜNDMUSED</t>
  </si>
  <si>
    <t>1.1</t>
  </si>
  <si>
    <t>MTÜ Maailmafilmi Ühing</t>
  </si>
  <si>
    <t>Festivali Maailmafilm korraldamine</t>
  </si>
  <si>
    <t>19.03.12-25.03.12</t>
  </si>
  <si>
    <t>1.2</t>
  </si>
  <si>
    <t>MTÜ Tartu Jaani Kiriku Kultuuriprojekt</t>
  </si>
  <si>
    <t>XI Eesti Heliloojate Festival</t>
  </si>
  <si>
    <t>28.05.12-03.06.12</t>
  </si>
  <si>
    <t>1.3</t>
  </si>
  <si>
    <t>Sihtasutus Teaduskeskus Ahhaa</t>
  </si>
  <si>
    <t>Tartu Teadusfestival</t>
  </si>
  <si>
    <t>25.08.12-30.08.12</t>
  </si>
  <si>
    <t>1.4</t>
  </si>
  <si>
    <t>Tartu Ülikooli Teaduskool</t>
  </si>
  <si>
    <t>Rahvusvaheline füüsikaolümpiaad 2012, Tartu-maailma füüsikapealinn</t>
  </si>
  <si>
    <t>15.07.12-24.07.12
20.07.12</t>
  </si>
  <si>
    <t>1.5</t>
  </si>
  <si>
    <t>MTÜ Puhkpilliorkester Tartu</t>
  </si>
  <si>
    <t xml:space="preserve">8. rahvusvaheline puhkpillifestival </t>
  </si>
  <si>
    <t>01.08.12-05.08.12
18.07.12-22.07.12</t>
  </si>
  <si>
    <t>1.6</t>
  </si>
  <si>
    <t>MTÜ Kaasaegse kunsti festival ART IST KUKU NU UT</t>
  </si>
  <si>
    <t>Kaasaegse kunsti festival 
ART IST KUKU NU UT 2012</t>
  </si>
  <si>
    <t>01.02.12-31.12.12</t>
  </si>
  <si>
    <t>1.7</t>
  </si>
  <si>
    <t>MTÜ Tartu Üliõpilasmaja</t>
  </si>
  <si>
    <t>Tartu Tudengipäevad 2012</t>
  </si>
  <si>
    <t>01.01.12-31.12.12</t>
  </si>
  <si>
    <t>1.8</t>
  </si>
  <si>
    <t>MTÜ Festivitas Artium</t>
  </si>
  <si>
    <t>XVII Rahvusvaheline Tartu Vanamuusika Festival "Orient et Occident"</t>
  </si>
  <si>
    <t>11.10.12-14.10.12</t>
  </si>
  <si>
    <t>1.9</t>
  </si>
  <si>
    <t>OÜ Pimik</t>
  </si>
  <si>
    <t>Eesti Film 100 Tartus</t>
  </si>
  <si>
    <t>1.10</t>
  </si>
  <si>
    <t>ERP</t>
  </si>
  <si>
    <t>Festival Klaaspärlimäng 2012</t>
  </si>
  <si>
    <t>19.07.12-24.07.12</t>
  </si>
  <si>
    <t>1.11</t>
  </si>
  <si>
    <t>Eesti Meestelaulu Selts</t>
  </si>
  <si>
    <t>Põhja- ja Baltimaade meestelaulu päevad</t>
  </si>
  <si>
    <t>15.06.12-17.06.12</t>
  </si>
  <si>
    <t>1.12</t>
  </si>
  <si>
    <t>MTÜ Kirjandusfestival Prima Vista</t>
  </si>
  <si>
    <t>Kirjandusfestival Prima Vista 2012</t>
  </si>
  <si>
    <t>01.08.11-31.07.12</t>
  </si>
  <si>
    <t>1.13</t>
  </si>
  <si>
    <t>MTÜ Uus Teater</t>
  </si>
  <si>
    <t>Tartu Uus Teater 2012</t>
  </si>
  <si>
    <t>1.14</t>
  </si>
  <si>
    <t>Tartu Suveteatri Selts</t>
  </si>
  <si>
    <t>Emajõe Suveteatri 16. hooaeg</t>
  </si>
  <si>
    <t>1.15</t>
  </si>
  <si>
    <t>Sihtasutus Eesti Teatri Festival</t>
  </si>
  <si>
    <t>DRAAMA 2012 ja Balti Teatrisügis 2012</t>
  </si>
  <si>
    <t>03.09.12-09.09.12</t>
  </si>
  <si>
    <t>1.16</t>
  </si>
  <si>
    <t>MTÜ Pimedate Ööde Filmifestival</t>
  </si>
  <si>
    <t>TARTuFF 2012. aastal</t>
  </si>
  <si>
    <t>06.08.12-12.08.12</t>
  </si>
  <si>
    <t>1.17</t>
  </si>
  <si>
    <t>Sihtasutus Tartu Muusikafestival</t>
  </si>
  <si>
    <t>Tartu Hansapäevad 2012</t>
  </si>
  <si>
    <t>20.07.12-22.07.12</t>
  </si>
  <si>
    <t>MAINESÜNDMUSED KOKKU</t>
  </si>
  <si>
    <t>2</t>
  </si>
  <si>
    <t>VÄIKEFESTIVALID</t>
  </si>
  <si>
    <t>2.1</t>
  </si>
  <si>
    <t>Tartu Linna Slaavi Kultuuri Ühing</t>
  </si>
  <si>
    <t>Tartu vene ball 2012</t>
  </si>
  <si>
    <t>24.03.12-25.03.12</t>
  </si>
  <si>
    <t>2.2</t>
  </si>
  <si>
    <t>MTÜ Armeenia Pühapäevakool MAÐTOTS</t>
  </si>
  <si>
    <t>Rahvusvaheline laste festival</t>
  </si>
  <si>
    <t>01.03.12-04.03.12</t>
  </si>
  <si>
    <t>2.5</t>
  </si>
  <si>
    <t>MTÜ ESTONIAN UNESCO YOUTH ASSOCIATION</t>
  </si>
  <si>
    <t xml:space="preserve">III autorilaulu festival </t>
  </si>
  <si>
    <t>01.01.12-31.10.12</t>
  </si>
  <si>
    <t>2.3</t>
  </si>
  <si>
    <t>Supilinna Selts</t>
  </si>
  <si>
    <t>XI Supilinna päevad 2012</t>
  </si>
  <si>
    <t>26.04.12-29.04.12</t>
  </si>
  <si>
    <t>2.4</t>
  </si>
  <si>
    <t>Karlova selts</t>
  </si>
  <si>
    <t>Karlova Seltsi kultuuriüritused 2012</t>
  </si>
  <si>
    <t>2.7</t>
  </si>
  <si>
    <t>MTÜ Kõrvipalu loometalu</t>
  </si>
  <si>
    <t>19. Tartu lõõtspillifestival</t>
  </si>
  <si>
    <t>31.08.12-02.09.12</t>
  </si>
  <si>
    <t>2.9</t>
  </si>
  <si>
    <t>Festival Kooliteater 2012</t>
  </si>
  <si>
    <t>13.04.12-15.04.12</t>
  </si>
  <si>
    <t>2.6</t>
  </si>
  <si>
    <t>MTÜ TARTUMAA RAHVAKULTUURI KESKSELTS</t>
  </si>
  <si>
    <t>Regiöö 2012</t>
  </si>
  <si>
    <t>01.06.12-02.06.12</t>
  </si>
  <si>
    <t>2.8</t>
  </si>
  <si>
    <t>MTÜ Rajamuusika</t>
  </si>
  <si>
    <t>Tartu Jazz- ja rütmimuusika festival 
Idee Jazz 2012</t>
  </si>
  <si>
    <t>01.11.12-03.11.12</t>
  </si>
  <si>
    <t>2.10</t>
  </si>
  <si>
    <t>Kultuuri ja Elukeskkonna Edendamise Ühing</t>
  </si>
  <si>
    <t>Interdistsiplinaarne avangardkultuuri festival Eclectica 2012</t>
  </si>
  <si>
    <t>31.08.12-09.09.12</t>
  </si>
  <si>
    <t>2.11</t>
  </si>
  <si>
    <t>16. Pimedate Ööde Filmifestival</t>
  </si>
  <si>
    <t>14.11.12-28.11.12</t>
  </si>
  <si>
    <t>VÄIKEFESTIVALID KOKKU</t>
  </si>
  <si>
    <t>3</t>
  </si>
  <si>
    <t>KONTSERTTEGEVUS</t>
  </si>
  <si>
    <t>3.1</t>
  </si>
  <si>
    <t>Luteeriuse Sõprade Ühing</t>
  </si>
  <si>
    <t>Tornimuusika kontserdisari</t>
  </si>
  <si>
    <t>08.05.12-25.09.12</t>
  </si>
  <si>
    <t>3.2</t>
  </si>
  <si>
    <t>Muusikute täiendõppe keskus</t>
  </si>
  <si>
    <t>Kontserdisari „Meistrite Akadeemia“</t>
  </si>
  <si>
    <t>3.3</t>
  </si>
  <si>
    <t>Puhkpilliorkester Tartu kevad ja talvekontsert linnarahvale</t>
  </si>
  <si>
    <t>28.04.12,21.10.12</t>
  </si>
  <si>
    <t>3.4</t>
  </si>
  <si>
    <t>Tartu Jazzklubi Vilde Lokaalis</t>
  </si>
  <si>
    <t>3.5</t>
  </si>
  <si>
    <t>Klubi 2000</t>
  </si>
  <si>
    <t>Punk N Roll 2012</t>
  </si>
  <si>
    <t>10.08.12-11.08.12</t>
  </si>
  <si>
    <t>3.6</t>
  </si>
  <si>
    <t>H.Elleri nim. Tartu Muusikakool</t>
  </si>
  <si>
    <t>Itaalia pidunädal</t>
  </si>
  <si>
    <t>06.02.12-12.02.12</t>
  </si>
  <si>
    <t>3.7</t>
  </si>
  <si>
    <t>Jazzkaare Sõprade Ühing</t>
  </si>
  <si>
    <t>Jazzkaare kontserdid Tartus 2012</t>
  </si>
  <si>
    <t>3.8</t>
  </si>
  <si>
    <t>Noorte popi-džässipäev</t>
  </si>
  <si>
    <t>01.05.12-01.08.12</t>
  </si>
  <si>
    <t>KONTSERTTEGEVUS KOKKU</t>
  </si>
  <si>
    <t>4</t>
  </si>
  <si>
    <t>SALVESTUS</t>
  </si>
  <si>
    <t>SALVESTUS KOKKU</t>
  </si>
  <si>
    <t>5</t>
  </si>
  <si>
    <t>KUNST, NÄITUSED</t>
  </si>
  <si>
    <t>5.1</t>
  </si>
  <si>
    <t>Tallinna Tehnikaülikooli Tartu Kolledž</t>
  </si>
  <si>
    <t>Valged purjed Emajõel</t>
  </si>
  <si>
    <t>01.04.12-30.05.12</t>
  </si>
  <si>
    <t>5.2</t>
  </si>
  <si>
    <t xml:space="preserve">Kunstiühing "Pallas" </t>
  </si>
  <si>
    <t>Kultuuriühingu tegevustoetus</t>
  </si>
  <si>
    <t>15.08.11-11.08.12</t>
  </si>
  <si>
    <t>5.3</t>
  </si>
  <si>
    <t>Eesti Maastikuarhitektide Liit</t>
  </si>
  <si>
    <t>Näitus Eesti maastikuarhitekuur AD 2011 
(Rahvusvahelise maastikuarhitektuuri kuu)</t>
  </si>
  <si>
    <t>15.03.12-31.05.12</t>
  </si>
  <si>
    <t>5.4</t>
  </si>
  <si>
    <t>Peeter Allik</t>
  </si>
  <si>
    <t>Rahvusvaheline graafikanäitus ja töötuba</t>
  </si>
  <si>
    <t>02.01.12-20.02.12</t>
  </si>
  <si>
    <t>5.5</t>
  </si>
  <si>
    <t>MTÜ Eesti Trükimuuseum</t>
  </si>
  <si>
    <t xml:space="preserve">Ekspositsiooni-, õppe- ja näitusetegevus </t>
  </si>
  <si>
    <t>5.6</t>
  </si>
  <si>
    <t>MTÜ Tartu Kunstnike Liit</t>
  </si>
  <si>
    <t>Näituste korraldamine Tartu Kunstimaja kolmes non-profit galeriis</t>
  </si>
  <si>
    <t>5.7</t>
  </si>
  <si>
    <t>Y galerii</t>
  </si>
  <si>
    <t>KUNST, NÄITUSED KOKKU</t>
  </si>
  <si>
    <t>6</t>
  </si>
  <si>
    <t>KÄSITÖÖ</t>
  </si>
  <si>
    <t>KÄSITÖÖ KOKKU</t>
  </si>
  <si>
    <t>7</t>
  </si>
  <si>
    <t>RAHVAKULTUUR</t>
  </si>
  <si>
    <t>7.1</t>
  </si>
  <si>
    <t>Ukraina kultuuri päevad Tartus</t>
  </si>
  <si>
    <t>7.2</t>
  </si>
  <si>
    <t>Tartu Folgiklubi</t>
  </si>
  <si>
    <t>RAHVAKULTUUR KOKKU</t>
  </si>
  <si>
    <t>8</t>
  </si>
  <si>
    <t>RESIDENTUUR</t>
  </si>
  <si>
    <t>8.1</t>
  </si>
  <si>
    <t>MTÜ Noor-Eesti Loomekeskus</t>
  </si>
  <si>
    <t>Tartu AiR</t>
  </si>
  <si>
    <t>RESIDENTUUR KOKKU</t>
  </si>
  <si>
    <t>9</t>
  </si>
  <si>
    <t>TANTS</t>
  </si>
  <si>
    <t>9.1</t>
  </si>
  <si>
    <t>MTÜ  Just tants</t>
  </si>
  <si>
    <t>Tantsuloomingu Festival "Future-10"</t>
  </si>
  <si>
    <t>14.04.12-15.04.12</t>
  </si>
  <si>
    <t>9.2</t>
  </si>
  <si>
    <t>Sihtasutus Eesti Tantsuagentuuri Tantsukeskus</t>
  </si>
  <si>
    <t xml:space="preserve">"Koolitants 2012" tartumaa maakondlik ja piirkondlik  tantsupäev </t>
  </si>
  <si>
    <t>19.02.12-31.05.12</t>
  </si>
  <si>
    <t>9.3</t>
  </si>
  <si>
    <t>MTÜ Tallinna Tantsuteater</t>
  </si>
  <si>
    <t>4T: Tallinna Tantsuteater Tartus</t>
  </si>
  <si>
    <t>9.4</t>
  </si>
  <si>
    <t>Sõltumatu Tantsu Ühendus</t>
  </si>
  <si>
    <t>STÜ tantsuetendused Tartus 2012</t>
  </si>
  <si>
    <t>01.02.12-01.12.12</t>
  </si>
  <si>
    <t>9.5</t>
  </si>
  <si>
    <t>Tantsuklubi Shate`</t>
  </si>
  <si>
    <t>Tartu Tantsu Festival</t>
  </si>
  <si>
    <t>07.12.12-09.12.12</t>
  </si>
  <si>
    <t>TANTS KOKKU</t>
  </si>
  <si>
    <t>10</t>
  </si>
  <si>
    <t>TEATER</t>
  </si>
  <si>
    <t>10.1</t>
  </si>
  <si>
    <t>MTÜ VILDE TEATER</t>
  </si>
  <si>
    <t>ImproStiiliÕhtud</t>
  </si>
  <si>
    <t>01.10.11-31.05.12</t>
  </si>
  <si>
    <t>10.2</t>
  </si>
  <si>
    <t>Tartu Koolirahva Teatriselts</t>
  </si>
  <si>
    <t>Näitemängude päevad</t>
  </si>
  <si>
    <t>01.01.12-25.03.12</t>
  </si>
  <si>
    <t>10.3</t>
  </si>
  <si>
    <t>Lavastuste väljatoomine: Ülem-Austria, „Ärdusoldan“, „Petetud petised“</t>
  </si>
  <si>
    <t>15.01.12-15.07.12</t>
  </si>
  <si>
    <t>TEATER KOKKU</t>
  </si>
  <si>
    <t>11</t>
  </si>
  <si>
    <t>KIRJANDUS</t>
  </si>
  <si>
    <t>11.1</t>
  </si>
  <si>
    <t>MTÜ Tartu Kultuuritehas</t>
  </si>
  <si>
    <t>Müürileht</t>
  </si>
  <si>
    <t>KIRJANDUS KOKKU</t>
  </si>
  <si>
    <t>12</t>
  </si>
  <si>
    <t>FILM, FOTO</t>
  </si>
  <si>
    <t>12.1</t>
  </si>
  <si>
    <t>MTÜ Kinosaurus</t>
  </si>
  <si>
    <t>Athena kino pidamine aastal 2012</t>
  </si>
  <si>
    <t>FILM, FOTO KOKKU</t>
  </si>
  <si>
    <t>13</t>
  </si>
  <si>
    <t>TÄHTPÄEVAD</t>
  </si>
  <si>
    <t>13.1</t>
  </si>
  <si>
    <t>MTÜ MUSAKLUBI</t>
  </si>
  <si>
    <t>Musaklubi juubelikontsert</t>
  </si>
  <si>
    <t>14.02.12</t>
  </si>
  <si>
    <t>13.2</t>
  </si>
  <si>
    <t>MTÜ Tartu Memento</t>
  </si>
  <si>
    <t>Represseritute mälestus- ja leinapäevade tähistamine, Tartu vangla 1941,a. massimõrva mälestusüritus</t>
  </si>
  <si>
    <t>25.03.12-14.06.12</t>
  </si>
  <si>
    <t>13.3</t>
  </si>
  <si>
    <t>Eesti Puhkpillimuusika Ühing</t>
  </si>
  <si>
    <t>Juubelikontsert AADU REGI 100</t>
  </si>
  <si>
    <t>31.10.12-03.11.12</t>
  </si>
  <si>
    <t>13.4</t>
  </si>
  <si>
    <t>Tartu Akadeemiline Meeskoor 100</t>
  </si>
  <si>
    <t>11.08.11-15.08.11</t>
  </si>
  <si>
    <t>TÄHTPÄEVAD KOKKU</t>
  </si>
  <si>
    <t>14</t>
  </si>
  <si>
    <t>KALENDRIPÜHA</t>
  </si>
  <si>
    <t>14.1</t>
  </si>
  <si>
    <t>Eesti Rahva Muuseumi Sõprade Selts</t>
  </si>
  <si>
    <t>Tartu linna jaanituli Raadil</t>
  </si>
  <si>
    <t>23.06.12-24.06.12</t>
  </si>
  <si>
    <t>KALENDRIPÜHA KOKKU</t>
  </si>
  <si>
    <t>15</t>
  </si>
  <si>
    <t>KLUBITEGEVUS</t>
  </si>
  <si>
    <t>15.1</t>
  </si>
  <si>
    <t>Noor-Eesti Loomekeskuse kultuuriprogramm 2012</t>
  </si>
  <si>
    <t>15.2</t>
  </si>
  <si>
    <t>Unikoda</t>
  </si>
  <si>
    <t>Klubi KinkKonk tegevustoetus</t>
  </si>
  <si>
    <t>15.3</t>
  </si>
  <si>
    <t>MTÜ Genialistide Klubi</t>
  </si>
  <si>
    <t>Genialistide Klubi 2012</t>
  </si>
  <si>
    <t>KLUBITEGEVUS KOKKU</t>
  </si>
  <si>
    <t>16</t>
  </si>
  <si>
    <t>SEMINARID, KOOLITUS, KOHTUMISÕHTUD</t>
  </si>
  <si>
    <t>16.1</t>
  </si>
  <si>
    <t>Tartu Sotsiaalkapitali Arengukeskus MTÜ</t>
  </si>
  <si>
    <t>Kogukonna kohtumised Jaamamõisas</t>
  </si>
  <si>
    <t>16.2</t>
  </si>
  <si>
    <t>Tartu kultuuritehas</t>
  </si>
  <si>
    <t>SEMINARID, KOOLITUS, KOHTUMISÕHTUD KOKKU</t>
  </si>
  <si>
    <t>17</t>
  </si>
  <si>
    <t>INVESTEERINGUD</t>
  </si>
  <si>
    <t>INVESTEERINGUD KOKKU</t>
  </si>
  <si>
    <t>18</t>
  </si>
  <si>
    <t>VÄLISREISID</t>
  </si>
  <si>
    <t>VÄLISREISID KOKKU</t>
  </si>
  <si>
    <t>20</t>
  </si>
  <si>
    <t>MUUD PROJEKTID</t>
  </si>
  <si>
    <t>MUUD PROJEKTID KOKKU</t>
  </si>
  <si>
    <t>KOKKU</t>
  </si>
  <si>
    <t>ALLASUTUSED</t>
  </si>
  <si>
    <t>Tiigi Seltsimaja</t>
  </si>
  <si>
    <t>VII Emajõe festival</t>
  </si>
  <si>
    <t>Jõululinn Tartu 2012</t>
  </si>
  <si>
    <t>Tartu linna päev</t>
  </si>
  <si>
    <t>V Ülejõe päevad</t>
  </si>
  <si>
    <t>IX Tammelinna päevad</t>
  </si>
  <si>
    <t>VI Tähtvere päevad</t>
  </si>
  <si>
    <t>XVIII Tartu ja Tartumaa naiskooride laulupäev</t>
  </si>
  <si>
    <t>XVIII Lõuna-Eesti meestelaulu päev</t>
  </si>
  <si>
    <t>I Tartu segakooride laulupäev</t>
  </si>
  <si>
    <t>Vabariigi aastapäev Tähetorni juures</t>
  </si>
  <si>
    <t>Laste ja noorte pärimuspäevad 
„VII Taaderandi talisted“</t>
  </si>
  <si>
    <t>Emadepäeva kontsert</t>
  </si>
  <si>
    <t>Kogupere kevadpidu</t>
  </si>
  <si>
    <t>IX Villa päevad</t>
  </si>
  <si>
    <t xml:space="preserve">Rahvusvahelise tantsupäeva kontsert </t>
  </si>
  <si>
    <t>Eesti Vabariigi taasiseseisvumispäeva üritus 20. augustil</t>
  </si>
  <si>
    <t>Linnamuuseum</t>
  </si>
  <si>
    <t>Näitus „Tartu film 100“</t>
  </si>
  <si>
    <t>Muuseumikuu  2012</t>
  </si>
  <si>
    <t>Linnaraamatukogu</t>
  </si>
  <si>
    <t>Nädala autor 2012</t>
  </si>
  <si>
    <t>EESTI FILM 100 sündmused linnaraamatukogus</t>
  </si>
  <si>
    <t>PROJEKTID JA ALLASUTUSED</t>
  </si>
  <si>
    <t>2.12</t>
  </si>
  <si>
    <t>Artceramic</t>
  </si>
  <si>
    <t>Ehtefestival 2012</t>
  </si>
  <si>
    <t>22.05.12-26.05.12</t>
  </si>
  <si>
    <t>2.13</t>
  </si>
  <si>
    <t>MTÜ LE-LU-LA</t>
  </si>
  <si>
    <t>Lelula perepäev</t>
  </si>
  <si>
    <t>27.05.12</t>
  </si>
  <si>
    <t>3.9</t>
  </si>
  <si>
    <t>MTÜ Laulu- ja pillimänguselts CON VIVO</t>
  </si>
  <si>
    <t>Big Band Tartu kevadkontsert Teet Raigiga</t>
  </si>
  <si>
    <t>01.01.12-31.03.12</t>
  </si>
  <si>
    <t>3.10</t>
  </si>
  <si>
    <t>FA Concerto aastaringne kontserttegevus 2012</t>
  </si>
  <si>
    <t>3.11</t>
  </si>
  <si>
    <t>Noorte Muusika- Rock &amp; Art 2012</t>
  </si>
  <si>
    <t>25.08.12-26.08.12</t>
  </si>
  <si>
    <t>3.12</t>
  </si>
  <si>
    <t>Ajastumuusika 2012</t>
  </si>
  <si>
    <t>21.07.12</t>
  </si>
  <si>
    <t>3.13</t>
  </si>
  <si>
    <t>Tanel Joamets</t>
  </si>
  <si>
    <t xml:space="preserve">Kontserdisarja "8 portreed" 
2 viimast kontserti </t>
  </si>
  <si>
    <t>01.03.12-30.06.12</t>
  </si>
  <si>
    <t>3.14</t>
  </si>
  <si>
    <t>Tanel Joametsa kontserttegevus</t>
  </si>
  <si>
    <t>3.15</t>
  </si>
  <si>
    <t>Multifilmilaulude konkurss</t>
  </si>
  <si>
    <t>05.10.12</t>
  </si>
  <si>
    <t>3.16</t>
  </si>
  <si>
    <t>Tartu promenaadimuusika</t>
  </si>
  <si>
    <t>01.06.12-31.08.12</t>
  </si>
  <si>
    <t>3.17</t>
  </si>
  <si>
    <t>Koolibrass 2012</t>
  </si>
  <si>
    <t>07.04.12-09.04.12</t>
  </si>
  <si>
    <t>3.18</t>
  </si>
  <si>
    <t>Tartu rahvamuusikapäev (kevadel ja sügisel 2012)</t>
  </si>
  <si>
    <t>12.08.11</t>
  </si>
  <si>
    <t>3.19</t>
  </si>
  <si>
    <t>Vanemuise Selts</t>
  </si>
  <si>
    <t>Hing heljub häälena</t>
  </si>
  <si>
    <t>11.08.11-31.12.12</t>
  </si>
  <si>
    <t>3.20</t>
  </si>
  <si>
    <t>Tartu Ülikooli Akadeemilise Naiskoori vilistlaskoor</t>
  </si>
  <si>
    <t>Kontsert Tartu  laulu-  ja tantsupeo sihtkapitali toetuseks</t>
  </si>
  <si>
    <t>09.01.12-30.06.12</t>
  </si>
  <si>
    <t>3.21</t>
  </si>
  <si>
    <t>MTÜ Ringi koor</t>
  </si>
  <si>
    <t>A. Vivaldi \"Goria" kontsert</t>
  </si>
  <si>
    <t>01.01.12-08.04.12</t>
  </si>
  <si>
    <t>3.22</t>
  </si>
  <si>
    <t>Noorte autorite kontserdid</t>
  </si>
  <si>
    <t>01.01.12-31.05.12</t>
  </si>
  <si>
    <t>3.23</t>
  </si>
  <si>
    <t>EMTA sümfooniaorkestri kontsert</t>
  </si>
  <si>
    <t>01.01.12-29.02.12</t>
  </si>
  <si>
    <t>3.24</t>
  </si>
  <si>
    <t>H. Elleri nim. Tartu Muusikakool</t>
  </si>
  <si>
    <t>Tulevikumuusikud 2012</t>
  </si>
  <si>
    <t>14.05.12-20.05.12</t>
  </si>
  <si>
    <t>4.1</t>
  </si>
  <si>
    <t>MTÜ Lauluaed</t>
  </si>
  <si>
    <t>"Nukust liblikaks"</t>
  </si>
  <si>
    <t>01.11.11-28.02.12</t>
  </si>
  <si>
    <t>4.2</t>
  </si>
  <si>
    <t>Tartumaa Helisev Visiitkaart</t>
  </si>
  <si>
    <t>01.09.11-30.06.12</t>
  </si>
  <si>
    <t>4.3</t>
  </si>
  <si>
    <t>Tartu-Rock &amp; Roll City CD 2012</t>
  </si>
  <si>
    <t>01.01.12-01.09.12</t>
  </si>
  <si>
    <t>5.8</t>
  </si>
  <si>
    <t>MTÜ Paberimuuseum</t>
  </si>
  <si>
    <t>Näitused Paberimuuseumis</t>
  </si>
  <si>
    <t>5.9</t>
  </si>
  <si>
    <t xml:space="preserve">Eesti Spordimuuseum </t>
  </si>
  <si>
    <t xml:space="preserve">Tartu linna algklassiõpilaste olümpia-aasta Eesti Spordimuuseumis </t>
  </si>
  <si>
    <t>5.10</t>
  </si>
  <si>
    <t>Atelje Guernica OÜ</t>
  </si>
  <si>
    <t xml:space="preserve">Tartu Kunstiserveri 1. etapi (ehk Eesti Kunstiserver versioon 2.0) teostamine </t>
  </si>
  <si>
    <t>01.02.11-01.02.12</t>
  </si>
  <si>
    <t>5.11</t>
  </si>
  <si>
    <t xml:space="preserve">Kunstnik Markus Kasemaa loome- ja näitusetegevus  Eestis ja välisriikides </t>
  </si>
  <si>
    <t>01.02.12-01.02.13</t>
  </si>
  <si>
    <t>5.12</t>
  </si>
  <si>
    <t>MTÜ Mooste KülalisStuudio</t>
  </si>
  <si>
    <t>Helikoosolek:Tartu läbiviimine ERM-s</t>
  </si>
  <si>
    <t>5.13</t>
  </si>
  <si>
    <t>Tartu Ülikooli ajaloo muuseum</t>
  </si>
  <si>
    <t>Toomemäe Lumekuju 2012</t>
  </si>
  <si>
    <t>15.08.11</t>
  </si>
  <si>
    <t>5.14</t>
  </si>
  <si>
    <t>Akkon OÜ</t>
  </si>
  <si>
    <t>Fotoäituste korraldamine</t>
  </si>
  <si>
    <t>6.1</t>
  </si>
  <si>
    <t>Tartu Käsitööklubi</t>
  </si>
  <si>
    <t>Taimest tulnud - vabariikliku konkurss-näituse piirkondlik eelvoor</t>
  </si>
  <si>
    <t>25.03.12-15.05.12</t>
  </si>
  <si>
    <t>6.2</t>
  </si>
  <si>
    <t>OÜ Kunstipõnnid</t>
  </si>
  <si>
    <t>Mina ise teen, I, II ja III</t>
  </si>
  <si>
    <t>01.01.12-30.11.12</t>
  </si>
  <si>
    <t>6.3</t>
  </si>
  <si>
    <t>Tartu Ülikooli kunstimuuseum</t>
  </si>
  <si>
    <t>Töötuba „Puulõikekunsti jälgedes“</t>
  </si>
  <si>
    <t>01.10.11-30.04.12</t>
  </si>
  <si>
    <t>9.6</t>
  </si>
  <si>
    <t>MTÜ Tartu Tantsukool</t>
  </si>
  <si>
    <t>Tantsufestival Tartu Tants</t>
  </si>
  <si>
    <t>12.04.11-15.04.11</t>
  </si>
  <si>
    <t>9.7</t>
  </si>
  <si>
    <t>VANEMUISE TANTSU- JA BALLETIKOOL</t>
  </si>
  <si>
    <t>Kontsertnumbrite ettevalmistamine</t>
  </si>
  <si>
    <t>10.01.12-31.07.12</t>
  </si>
  <si>
    <t>9.8</t>
  </si>
  <si>
    <t>OÜ Momo</t>
  </si>
  <si>
    <t>Kevadine argentina tango õhtu Tartus</t>
  </si>
  <si>
    <t>09.04.12-13.04.12</t>
  </si>
  <si>
    <t>9.9</t>
  </si>
  <si>
    <t>Tartu Kõhutantsu Selts</t>
  </si>
  <si>
    <t>Idamaised tantsud</t>
  </si>
  <si>
    <t>9.10</t>
  </si>
  <si>
    <t>OÜ HELIO VII</t>
  </si>
  <si>
    <t>Tartu Tantsusalong 
Kaisa Oja ja Martin Parmasega</t>
  </si>
  <si>
    <t>9.11</t>
  </si>
  <si>
    <t>Klassikaline varietee Tartus</t>
  </si>
  <si>
    <t>9.12</t>
  </si>
  <si>
    <t>Kaasaegse tantsu kevad</t>
  </si>
  <si>
    <t>01.03.12-31.07.12</t>
  </si>
  <si>
    <t>10.4</t>
  </si>
  <si>
    <t>MTÜ Hansahoovi Teater</t>
  </si>
  <si>
    <t>Hansahoovi Teatri suvelavastus</t>
  </si>
  <si>
    <t>10.07.12-20.08.12</t>
  </si>
  <si>
    <t>10.5</t>
  </si>
  <si>
    <t>Heino Seljamaa</t>
  </si>
  <si>
    <t>Teater Tartu väikelastele</t>
  </si>
  <si>
    <t>16.01.12-16.12.12</t>
  </si>
  <si>
    <t>10.6</t>
  </si>
  <si>
    <t>MTÜ PolygonTeater</t>
  </si>
  <si>
    <t>PolygonTeatri külalisetendused</t>
  </si>
  <si>
    <t>01.03.12-01.05.12</t>
  </si>
  <si>
    <t>10.7</t>
  </si>
  <si>
    <t>Teatrikool TeatriPolygon MTÜ</t>
  </si>
  <si>
    <t>TeatriPolygoni lavastus 
Saavutajad ja avastajad</t>
  </si>
  <si>
    <t>15.02.11-15.05.11</t>
  </si>
  <si>
    <t>12.2</t>
  </si>
  <si>
    <t>Tartu väärtfilmi keskus</t>
  </si>
  <si>
    <t>12.3</t>
  </si>
  <si>
    <t>Cinamon Operations OÜ</t>
  </si>
  <si>
    <t>Kirjandus kinos</t>
  </si>
  <si>
    <t>10.10.11-30.04.12</t>
  </si>
  <si>
    <t>12.4</t>
  </si>
  <si>
    <t>Pimik</t>
  </si>
  <si>
    <t>Mängufilm "Jalgpalli ABC"</t>
  </si>
  <si>
    <t>12.5</t>
  </si>
  <si>
    <t>TARTU FOTOKLUBI</t>
  </si>
  <si>
    <t>www.tartufoto.ee/est/eng/rus</t>
  </si>
  <si>
    <t>Represseritute mälestus- ja leinapäevade tähistamine</t>
  </si>
  <si>
    <t>13.5</t>
  </si>
  <si>
    <t>Kalvatra OÜ</t>
  </si>
  <si>
    <t>Tartu meeskoori Akadeemiline Emajõgi juubelikontsert</t>
  </si>
  <si>
    <t>26.05.12</t>
  </si>
  <si>
    <t>13.6</t>
  </si>
  <si>
    <t>Karl Ristikivi Selts</t>
  </si>
  <si>
    <t xml:space="preserve">Karl Ristikivi 100. sünniaastapäeva tähistamise kontsert. </t>
  </si>
  <si>
    <t>08.10.12-21.10.12</t>
  </si>
  <si>
    <t>13.7</t>
  </si>
  <si>
    <t>Baeri sünnipäev Toomel</t>
  </si>
  <si>
    <t>26.02.12</t>
  </si>
  <si>
    <t>13.8</t>
  </si>
  <si>
    <t>Tartu vangla 1941,a. Massimõrva mälestusüritus</t>
  </si>
  <si>
    <t>08.07.12-09.07.12</t>
  </si>
  <si>
    <t>14.2</t>
  </si>
  <si>
    <t>ANTONIUSE GILD</t>
  </si>
  <si>
    <t>Antoniuse Jõuluõu 2012</t>
  </si>
  <si>
    <t>14.12.12-15.12.12</t>
  </si>
  <si>
    <t>14.3</t>
  </si>
  <si>
    <t>Hingede öö Antoniuse Õuel</t>
  </si>
  <si>
    <t>02.11.12</t>
  </si>
  <si>
    <t>15.4</t>
  </si>
  <si>
    <t>OÜ Wild Grupp</t>
  </si>
  <si>
    <t>Vilde kultuuriklubi</t>
  </si>
  <si>
    <t>16.3</t>
  </si>
  <si>
    <t xml:space="preserve">Tartu ja Tartumaa rahvakultuuriümarlauad </t>
  </si>
  <si>
    <t>01.03.12-10.12.12</t>
  </si>
  <si>
    <t>16.4</t>
  </si>
  <si>
    <t>MTÜ Tartu Üliõpilasteater</t>
  </si>
  <si>
    <t>Üliõpilasteatri III suvekoolituse korraldamine Võrumaal</t>
  </si>
  <si>
    <t>06.07.12-08.07.12</t>
  </si>
  <si>
    <t>16.5</t>
  </si>
  <si>
    <t>Üleriiklik rivitrummide Talvekool ja Tommy Törneri (Rootsi)  Meistrikursus rivitrummidele ja orkestri löökpillidele 2012</t>
  </si>
  <si>
    <t>09.03.12-11.03.12
03.02.12-05.02.12</t>
  </si>
  <si>
    <t>16.6</t>
  </si>
  <si>
    <t>Tartu Saksikoori kevadkontsert-meistriklass</t>
  </si>
  <si>
    <t>01.01.12-20.03.12</t>
  </si>
  <si>
    <t>16.7</t>
  </si>
  <si>
    <t>Kaleidoskoop UÜ</t>
  </si>
  <si>
    <t>Kunstilaenutuse koordineeritav üritustesari 
Ekskursioonid kunstimaasikul´ ning sellega  seotud näitused</t>
  </si>
  <si>
    <t>17.01.12-18.12.12</t>
  </si>
  <si>
    <t>16.8</t>
  </si>
  <si>
    <t>Eesti Kirjanduse Selts</t>
  </si>
  <si>
    <t>Kirjanduse aastaülevaatekoosolek</t>
  </si>
  <si>
    <t>01.02.12-31.05.12</t>
  </si>
  <si>
    <t>16.9</t>
  </si>
  <si>
    <t>MTÜ Tartu Vene Kultuuri Rahvaülikool</t>
  </si>
  <si>
    <t>Tartu Vene Kultuuri Rahvaülikool</t>
  </si>
  <si>
    <t>01.01.12.31.12.12</t>
  </si>
  <si>
    <t>16.10</t>
  </si>
  <si>
    <t>Harivad loengud tartlastele</t>
  </si>
  <si>
    <t>16.11</t>
  </si>
  <si>
    <t>Vestlused vene teatrist</t>
  </si>
  <si>
    <t>01.01.11-31.12.11</t>
  </si>
  <si>
    <t>16.12</t>
  </si>
  <si>
    <t>Vene kirjanikega kohtumised Tartus</t>
  </si>
  <si>
    <t>16.13</t>
  </si>
  <si>
    <t xml:space="preserve"> Perekondlikud pühapäeva pärastlõunad Maire Aunastega</t>
  </si>
  <si>
    <t>16.14</t>
  </si>
  <si>
    <t>Kohtumised kamina juures</t>
  </si>
  <si>
    <t>17.1</t>
  </si>
  <si>
    <t>Huviringi Kaval Käsi rahvapillide ja käsitöövahendite uuendamine</t>
  </si>
  <si>
    <t>17.2</t>
  </si>
  <si>
    <t>Genialistide Klubi saalitingimuste parendamine</t>
  </si>
  <si>
    <t>01.01.12-01.05.12</t>
  </si>
  <si>
    <t>18.1</t>
  </si>
  <si>
    <t>Tartu Üliõpilasteatri osalemine 29.RITU festivalil Liege`s, Belgias</t>
  </si>
  <si>
    <t>27.02.12-03.03.12</t>
  </si>
  <si>
    <t>18.2</t>
  </si>
  <si>
    <t>MTÜ Arabesk</t>
  </si>
  <si>
    <t>Ida Tantsukooli osavõtt balletikonkursist Stora Daldansen</t>
  </si>
  <si>
    <t>09.05.12-15.05.12</t>
  </si>
  <si>
    <t>18.3</t>
  </si>
  <si>
    <t>Üliõpilasteatri osalemine IX AITU kongressil Minskis, Valgevenes</t>
  </si>
  <si>
    <t>25.06.12-29.06.12</t>
  </si>
  <si>
    <t>18.4</t>
  </si>
  <si>
    <t>Tartu Saksikoori õppe- ja kontsertreis</t>
  </si>
  <si>
    <t>02.08.12-06.08.12</t>
  </si>
  <si>
    <t>18.5</t>
  </si>
  <si>
    <t>Big Band Tartu õppe- ja kontsertreis Imatrasse</t>
  </si>
  <si>
    <t>29.06.12-08.07.12</t>
  </si>
  <si>
    <t>20.1</t>
  </si>
  <si>
    <t xml:space="preserve">Ühendus Pärnu Ranna Arendus      </t>
  </si>
  <si>
    <t>Tartu Emajõe Kirbuturg</t>
  </si>
  <si>
    <t>05.05.12-29.09.12</t>
  </si>
  <si>
    <t>20.2</t>
  </si>
  <si>
    <t>Tartu Nägemisvaegurite Arenduskeskus</t>
  </si>
  <si>
    <t>Kultuurilooline Muhu</t>
  </si>
  <si>
    <t>20.3</t>
  </si>
  <si>
    <t>MTÜ JCI Toomemäe</t>
  </si>
  <si>
    <t>Tartu Rat Race 2012</t>
  </si>
  <si>
    <t>01.06.12</t>
  </si>
  <si>
    <t>20.4</t>
  </si>
  <si>
    <t>Tartu Linna Pensionäride Organisatsioon Kodukotus</t>
  </si>
  <si>
    <t>Seeniormeeste tööjõu taastootmine</t>
  </si>
  <si>
    <t>20.5</t>
  </si>
  <si>
    <t>7-70 ( seitse kuni 70)</t>
  </si>
  <si>
    <t>15.01.12-16.01.12</t>
  </si>
  <si>
    <t xml:space="preserve">Tartu Lastekunstikool </t>
  </si>
  <si>
    <t>Vilistlaste näitus</t>
  </si>
  <si>
    <t>KULTUURIPROJEKTID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</si>
</sst>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10"/>
      <color indexed="10"/>
      <name val="Arial"/>
      <family val="2"/>
    </font>
    <font>
      <sz val="9"/>
      <name val="Thorndale AMT;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horizontal="right" wrapText="1"/>
    </xf>
    <xf numFmtId="3" fontId="8" fillId="3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3" borderId="1" xfId="0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 wrapText="1"/>
    </xf>
    <xf numFmtId="1" fontId="6" fillId="4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3" fontId="2" fillId="6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AE00"/>
      <rgbColor rgb="00000080"/>
      <rgbColor rgb="00808000"/>
      <rgbColor rgb="00800080"/>
      <rgbColor rgb="00008080"/>
      <rgbColor rgb="00BDDD8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8"/>
  <sheetViews>
    <sheetView tabSelected="1" workbookViewId="0" topLeftCell="A1">
      <pane ySplit="2" topLeftCell="BM3" activePane="bottomLeft" state="frozen"/>
      <selection pane="topLeft" activeCell="A1" sqref="A1"/>
      <selection pane="bottomLeft" activeCell="B109" sqref="B109"/>
    </sheetView>
  </sheetViews>
  <sheetFormatPr defaultColWidth="9.140625" defaultRowHeight="12.75"/>
  <cols>
    <col min="1" max="1" width="6.140625" style="1" customWidth="1"/>
    <col min="2" max="2" width="38.7109375" style="2" customWidth="1"/>
    <col min="3" max="3" width="35.28125" style="2" customWidth="1"/>
    <col min="4" max="4" width="15.57421875" style="2" customWidth="1"/>
    <col min="5" max="5" width="9.00390625" style="3" customWidth="1"/>
    <col min="6" max="6" width="10.421875" style="3" customWidth="1"/>
    <col min="7" max="7" width="10.8515625" style="3" customWidth="1"/>
    <col min="8" max="8" width="11.57421875" style="4" customWidth="1"/>
    <col min="9" max="9" width="11.57421875" style="5" customWidth="1"/>
    <col min="10" max="10" width="13.8515625" style="5" customWidth="1"/>
    <col min="11" max="14" width="11.57421875" style="0" customWidth="1"/>
    <col min="15" max="252" width="11.57421875" style="2" customWidth="1"/>
    <col min="253" max="16384" width="11.57421875" style="0" customWidth="1"/>
  </cols>
  <sheetData>
    <row r="1" ht="24" customHeight="1">
      <c r="B1" s="70" t="s">
        <v>577</v>
      </c>
    </row>
    <row r="2" spans="1:14" s="12" customFormat="1" ht="24">
      <c r="A2" s="6"/>
      <c r="B2" s="7" t="s">
        <v>0</v>
      </c>
      <c r="C2" s="7" t="s">
        <v>1</v>
      </c>
      <c r="D2" s="7" t="s">
        <v>2</v>
      </c>
      <c r="E2" s="8" t="s">
        <v>3</v>
      </c>
      <c r="F2" s="9" t="s">
        <v>4</v>
      </c>
      <c r="G2" s="8" t="s">
        <v>5</v>
      </c>
      <c r="H2" s="10"/>
      <c r="I2" s="11"/>
      <c r="J2" s="5"/>
      <c r="K2"/>
      <c r="L2"/>
      <c r="M2"/>
      <c r="N2"/>
    </row>
    <row r="3" spans="1:7" ht="12.75">
      <c r="A3" s="13" t="s">
        <v>6</v>
      </c>
      <c r="B3" s="14" t="s">
        <v>7</v>
      </c>
      <c r="C3" s="15"/>
      <c r="D3" s="15"/>
      <c r="E3" s="16"/>
      <c r="F3" s="16"/>
      <c r="G3" s="16"/>
    </row>
    <row r="4" spans="1:14" s="22" customFormat="1" ht="25.5">
      <c r="A4" s="17" t="s">
        <v>8</v>
      </c>
      <c r="B4" s="18" t="s">
        <v>9</v>
      </c>
      <c r="C4" s="18" t="s">
        <v>10</v>
      </c>
      <c r="D4" s="18" t="s">
        <v>11</v>
      </c>
      <c r="E4" s="19">
        <v>40000</v>
      </c>
      <c r="F4" s="20">
        <v>4900</v>
      </c>
      <c r="G4" s="21">
        <v>3500</v>
      </c>
      <c r="H4" s="4"/>
      <c r="I4" s="5"/>
      <c r="J4" s="5"/>
      <c r="K4"/>
      <c r="L4"/>
      <c r="M4"/>
      <c r="N4"/>
    </row>
    <row r="5" spans="1:14" s="22" customFormat="1" ht="25.5">
      <c r="A5" s="17" t="s">
        <v>12</v>
      </c>
      <c r="B5" s="18" t="s">
        <v>13</v>
      </c>
      <c r="C5" s="18" t="s">
        <v>14</v>
      </c>
      <c r="D5" s="18" t="s">
        <v>15</v>
      </c>
      <c r="E5" s="19">
        <v>32870</v>
      </c>
      <c r="F5" s="20">
        <v>8730</v>
      </c>
      <c r="G5" s="21">
        <v>3500</v>
      </c>
      <c r="H5" s="4"/>
      <c r="I5" s="5"/>
      <c r="J5" s="5"/>
      <c r="K5"/>
      <c r="L5"/>
      <c r="M5"/>
      <c r="N5"/>
    </row>
    <row r="6" spans="1:14" s="22" customFormat="1" ht="25.5">
      <c r="A6" s="17" t="s">
        <v>16</v>
      </c>
      <c r="B6" s="18" t="s">
        <v>17</v>
      </c>
      <c r="C6" s="18" t="s">
        <v>18</v>
      </c>
      <c r="D6" s="18" t="s">
        <v>19</v>
      </c>
      <c r="E6" s="19">
        <v>28300</v>
      </c>
      <c r="F6" s="20">
        <v>6300</v>
      </c>
      <c r="G6" s="21">
        <v>4500</v>
      </c>
      <c r="H6" s="4"/>
      <c r="I6" s="5"/>
      <c r="J6" s="5"/>
      <c r="K6"/>
      <c r="L6"/>
      <c r="M6"/>
      <c r="N6"/>
    </row>
    <row r="7" spans="1:14" s="22" customFormat="1" ht="38.25">
      <c r="A7" s="17" t="s">
        <v>20</v>
      </c>
      <c r="B7" s="23" t="s">
        <v>21</v>
      </c>
      <c r="C7" s="23" t="s">
        <v>22</v>
      </c>
      <c r="D7" s="23" t="s">
        <v>23</v>
      </c>
      <c r="E7" s="20">
        <v>31000</v>
      </c>
      <c r="F7" s="24"/>
      <c r="G7" s="21">
        <v>10000</v>
      </c>
      <c r="H7" s="4"/>
      <c r="I7" s="5"/>
      <c r="J7" s="5"/>
      <c r="K7"/>
      <c r="L7"/>
      <c r="M7"/>
      <c r="N7"/>
    </row>
    <row r="8" spans="1:14" s="22" customFormat="1" ht="51">
      <c r="A8" s="17" t="s">
        <v>24</v>
      </c>
      <c r="B8" s="18" t="s">
        <v>25</v>
      </c>
      <c r="C8" s="18" t="s">
        <v>26</v>
      </c>
      <c r="D8" s="18" t="s">
        <v>27</v>
      </c>
      <c r="E8" s="19">
        <v>112516</v>
      </c>
      <c r="F8" s="20">
        <v>30000</v>
      </c>
      <c r="G8" s="21">
        <v>11000</v>
      </c>
      <c r="H8" s="4"/>
      <c r="I8" s="5"/>
      <c r="J8" s="5"/>
      <c r="K8"/>
      <c r="L8"/>
      <c r="M8"/>
      <c r="N8"/>
    </row>
    <row r="9" spans="1:14" s="22" customFormat="1" ht="25.5">
      <c r="A9" s="17" t="s">
        <v>28</v>
      </c>
      <c r="B9" s="18" t="s">
        <v>29</v>
      </c>
      <c r="C9" s="18" t="s">
        <v>30</v>
      </c>
      <c r="D9" s="18" t="s">
        <v>31</v>
      </c>
      <c r="E9" s="19">
        <v>58000</v>
      </c>
      <c r="F9" s="19">
        <v>30000</v>
      </c>
      <c r="G9" s="21">
        <v>15000</v>
      </c>
      <c r="H9" s="4"/>
      <c r="I9" s="5"/>
      <c r="J9" s="5"/>
      <c r="K9"/>
      <c r="L9"/>
      <c r="M9"/>
      <c r="N9"/>
    </row>
    <row r="10" spans="1:7" ht="25.5">
      <c r="A10" s="17" t="s">
        <v>32</v>
      </c>
      <c r="B10" s="18" t="s">
        <v>33</v>
      </c>
      <c r="C10" s="18" t="s">
        <v>34</v>
      </c>
      <c r="D10" s="18" t="s">
        <v>35</v>
      </c>
      <c r="E10" s="19">
        <v>128800</v>
      </c>
      <c r="F10" s="20">
        <v>35100</v>
      </c>
      <c r="G10" s="21">
        <v>15000</v>
      </c>
    </row>
    <row r="11" spans="1:14" s="22" customFormat="1" ht="25.5">
      <c r="A11" s="17" t="s">
        <v>36</v>
      </c>
      <c r="B11" s="18" t="s">
        <v>37</v>
      </c>
      <c r="C11" s="18" t="s">
        <v>38</v>
      </c>
      <c r="D11" s="18" t="s">
        <v>39</v>
      </c>
      <c r="E11" s="19">
        <v>91070</v>
      </c>
      <c r="F11" s="20">
        <v>19000</v>
      </c>
      <c r="G11" s="21">
        <v>17000</v>
      </c>
      <c r="H11" s="4"/>
      <c r="I11" s="5"/>
      <c r="J11" s="5"/>
      <c r="K11"/>
      <c r="L11"/>
      <c r="M11"/>
      <c r="N11"/>
    </row>
    <row r="12" spans="1:14" s="22" customFormat="1" ht="25.5">
      <c r="A12" s="17" t="s">
        <v>40</v>
      </c>
      <c r="B12" s="23" t="s">
        <v>41</v>
      </c>
      <c r="C12" s="23" t="s">
        <v>42</v>
      </c>
      <c r="D12" s="23" t="s">
        <v>35</v>
      </c>
      <c r="E12" s="20">
        <v>126542</v>
      </c>
      <c r="F12" s="20">
        <v>20000</v>
      </c>
      <c r="G12" s="21">
        <v>20000</v>
      </c>
      <c r="H12" s="4"/>
      <c r="I12" s="5"/>
      <c r="J12" s="5"/>
      <c r="K12"/>
      <c r="L12"/>
      <c r="M12"/>
      <c r="N12"/>
    </row>
    <row r="13" spans="1:14" s="22" customFormat="1" ht="25.5">
      <c r="A13" s="17" t="s">
        <v>43</v>
      </c>
      <c r="B13" s="18" t="s">
        <v>44</v>
      </c>
      <c r="C13" s="18" t="s">
        <v>45</v>
      </c>
      <c r="D13" s="18" t="s">
        <v>46</v>
      </c>
      <c r="E13" s="19">
        <v>88200</v>
      </c>
      <c r="F13" s="20">
        <v>38000</v>
      </c>
      <c r="G13" s="21">
        <v>20000</v>
      </c>
      <c r="H13" s="4"/>
      <c r="I13" s="5"/>
      <c r="J13" s="5"/>
      <c r="K13"/>
      <c r="L13"/>
      <c r="M13"/>
      <c r="N13"/>
    </row>
    <row r="14" spans="1:7" ht="25.5">
      <c r="A14" s="17" t="s">
        <v>47</v>
      </c>
      <c r="B14" s="23" t="s">
        <v>48</v>
      </c>
      <c r="C14" s="23" t="s">
        <v>49</v>
      </c>
      <c r="D14" s="23" t="s">
        <v>50</v>
      </c>
      <c r="E14" s="20">
        <v>334100</v>
      </c>
      <c r="F14" s="20">
        <v>40000</v>
      </c>
      <c r="G14" s="21">
        <v>20000</v>
      </c>
    </row>
    <row r="15" spans="1:7" ht="25.5">
      <c r="A15" s="17" t="s">
        <v>51</v>
      </c>
      <c r="B15" s="18" t="s">
        <v>52</v>
      </c>
      <c r="C15" s="18" t="s">
        <v>53</v>
      </c>
      <c r="D15" s="18" t="s">
        <v>54</v>
      </c>
      <c r="E15" s="19">
        <v>52149</v>
      </c>
      <c r="F15" s="20">
        <v>33100</v>
      </c>
      <c r="G15" s="21">
        <v>20000</v>
      </c>
    </row>
    <row r="16" spans="1:7" ht="25.5">
      <c r="A16" s="17" t="s">
        <v>55</v>
      </c>
      <c r="B16" s="23" t="s">
        <v>56</v>
      </c>
      <c r="C16" s="23" t="s">
        <v>57</v>
      </c>
      <c r="D16" s="23" t="s">
        <v>35</v>
      </c>
      <c r="E16" s="20">
        <v>309040</v>
      </c>
      <c r="F16" s="20">
        <v>45000</v>
      </c>
      <c r="G16" s="21">
        <v>25000</v>
      </c>
    </row>
    <row r="17" spans="1:7" ht="25.5">
      <c r="A17" s="17" t="s">
        <v>58</v>
      </c>
      <c r="B17" s="23" t="s">
        <v>59</v>
      </c>
      <c r="C17" s="23" t="s">
        <v>60</v>
      </c>
      <c r="D17" s="23" t="s">
        <v>35</v>
      </c>
      <c r="E17" s="20">
        <v>254000</v>
      </c>
      <c r="F17" s="20">
        <v>74500</v>
      </c>
      <c r="G17" s="21">
        <v>25000</v>
      </c>
    </row>
    <row r="18" spans="1:14" s="22" customFormat="1" ht="25.5">
      <c r="A18" s="17" t="s">
        <v>61</v>
      </c>
      <c r="B18" s="18" t="s">
        <v>62</v>
      </c>
      <c r="C18" s="18" t="s">
        <v>63</v>
      </c>
      <c r="D18" s="18" t="s">
        <v>64</v>
      </c>
      <c r="E18" s="19">
        <v>181956</v>
      </c>
      <c r="F18" s="19">
        <v>65000</v>
      </c>
      <c r="G18" s="21">
        <v>27000</v>
      </c>
      <c r="H18" s="4"/>
      <c r="I18" s="5"/>
      <c r="J18" s="5"/>
      <c r="K18"/>
      <c r="L18"/>
      <c r="M18"/>
      <c r="N18"/>
    </row>
    <row r="19" spans="1:14" s="22" customFormat="1" ht="25.5">
      <c r="A19" s="17" t="s">
        <v>65</v>
      </c>
      <c r="B19" s="18" t="s">
        <v>66</v>
      </c>
      <c r="C19" s="18" t="s">
        <v>67</v>
      </c>
      <c r="D19" s="18" t="s">
        <v>68</v>
      </c>
      <c r="E19" s="19">
        <v>91100</v>
      </c>
      <c r="F19" s="20">
        <v>41500</v>
      </c>
      <c r="G19" s="21">
        <v>30000</v>
      </c>
      <c r="H19" s="4"/>
      <c r="I19" s="5"/>
      <c r="J19" s="5"/>
      <c r="K19"/>
      <c r="L19"/>
      <c r="M19"/>
      <c r="N19"/>
    </row>
    <row r="20" spans="1:14" s="22" customFormat="1" ht="25.5">
      <c r="A20" s="17" t="s">
        <v>69</v>
      </c>
      <c r="B20" s="18" t="s">
        <v>70</v>
      </c>
      <c r="C20" s="18" t="s">
        <v>71</v>
      </c>
      <c r="D20" s="18" t="s">
        <v>72</v>
      </c>
      <c r="E20" s="19">
        <v>131500</v>
      </c>
      <c r="F20" s="20">
        <v>75000</v>
      </c>
      <c r="G20" s="21">
        <v>30000</v>
      </c>
      <c r="H20" s="4"/>
      <c r="I20" s="5"/>
      <c r="J20" s="5"/>
      <c r="K20"/>
      <c r="L20"/>
      <c r="M20"/>
      <c r="N20"/>
    </row>
    <row r="21" spans="1:7" ht="12.75">
      <c r="A21" s="25"/>
      <c r="B21" s="18"/>
      <c r="C21" s="26" t="s">
        <v>73</v>
      </c>
      <c r="D21" s="27"/>
      <c r="E21" s="28">
        <f>SUM(E4:E20)</f>
        <v>2091143</v>
      </c>
      <c r="F21" s="28">
        <f>SUM(F4:F20)</f>
        <v>566130</v>
      </c>
      <c r="G21" s="28">
        <f>SUM(G4:G20)</f>
        <v>296500</v>
      </c>
    </row>
    <row r="22" spans="1:7" ht="12.75">
      <c r="A22" s="29" t="s">
        <v>74</v>
      </c>
      <c r="B22" s="30" t="s">
        <v>75</v>
      </c>
      <c r="C22" s="31"/>
      <c r="D22" s="31"/>
      <c r="E22" s="32"/>
      <c r="F22" s="32"/>
      <c r="G22" s="32"/>
    </row>
    <row r="23" spans="1:7" ht="12.75">
      <c r="A23" s="33" t="s">
        <v>76</v>
      </c>
      <c r="B23" s="34" t="s">
        <v>77</v>
      </c>
      <c r="C23" s="34" t="s">
        <v>78</v>
      </c>
      <c r="D23" s="34" t="s">
        <v>79</v>
      </c>
      <c r="E23" s="35">
        <v>7000</v>
      </c>
      <c r="F23" s="35">
        <v>2500</v>
      </c>
      <c r="G23" s="36">
        <v>650</v>
      </c>
    </row>
    <row r="24" spans="1:14" s="22" customFormat="1" ht="12.75">
      <c r="A24" s="33" t="s">
        <v>80</v>
      </c>
      <c r="B24" s="34" t="s">
        <v>81</v>
      </c>
      <c r="C24" s="34" t="s">
        <v>82</v>
      </c>
      <c r="D24" s="34" t="s">
        <v>83</v>
      </c>
      <c r="E24" s="35">
        <v>4148.3</v>
      </c>
      <c r="F24" s="35">
        <v>3000</v>
      </c>
      <c r="G24" s="36">
        <v>1000</v>
      </c>
      <c r="H24" s="4"/>
      <c r="I24" s="5"/>
      <c r="J24" s="5"/>
      <c r="K24"/>
      <c r="L24"/>
      <c r="M24"/>
      <c r="N24"/>
    </row>
    <row r="25" spans="1:14" s="22" customFormat="1" ht="24">
      <c r="A25" s="33" t="s">
        <v>84</v>
      </c>
      <c r="B25" s="34" t="s">
        <v>85</v>
      </c>
      <c r="C25" s="34" t="s">
        <v>86</v>
      </c>
      <c r="D25" s="34" t="s">
        <v>87</v>
      </c>
      <c r="E25" s="35">
        <v>11520</v>
      </c>
      <c r="F25" s="35">
        <v>6000</v>
      </c>
      <c r="G25" s="36">
        <v>1000</v>
      </c>
      <c r="H25" s="4"/>
      <c r="I25" s="5"/>
      <c r="J25" s="5"/>
      <c r="K25"/>
      <c r="L25"/>
      <c r="M25"/>
      <c r="N25"/>
    </row>
    <row r="26" spans="1:17" s="22" customFormat="1" ht="12.75">
      <c r="A26" s="33" t="s">
        <v>88</v>
      </c>
      <c r="B26" s="34" t="s">
        <v>89</v>
      </c>
      <c r="C26" s="34" t="s">
        <v>90</v>
      </c>
      <c r="D26" s="34" t="s">
        <v>91</v>
      </c>
      <c r="E26" s="35">
        <v>11000</v>
      </c>
      <c r="F26" s="35">
        <v>3000</v>
      </c>
      <c r="G26" s="36">
        <v>2000</v>
      </c>
      <c r="H26" s="4"/>
      <c r="I26" s="5"/>
      <c r="J26" s="5"/>
      <c r="K26"/>
      <c r="L26"/>
      <c r="M26"/>
      <c r="N26"/>
      <c r="O26"/>
      <c r="P26"/>
      <c r="Q26"/>
    </row>
    <row r="27" spans="1:7" ht="12.75">
      <c r="A27" s="33" t="s">
        <v>92</v>
      </c>
      <c r="B27" s="34" t="s">
        <v>93</v>
      </c>
      <c r="C27" s="34" t="s">
        <v>94</v>
      </c>
      <c r="D27" s="34" t="s">
        <v>35</v>
      </c>
      <c r="E27" s="35">
        <v>5450</v>
      </c>
      <c r="F27" s="35">
        <v>2000</v>
      </c>
      <c r="G27" s="36">
        <v>2000</v>
      </c>
    </row>
    <row r="28" spans="1:14" s="22" customFormat="1" ht="12.75">
      <c r="A28" s="33" t="s">
        <v>95</v>
      </c>
      <c r="B28" s="37" t="s">
        <v>96</v>
      </c>
      <c r="C28" s="37" t="s">
        <v>97</v>
      </c>
      <c r="D28" s="37" t="s">
        <v>98</v>
      </c>
      <c r="E28" s="38">
        <v>15715</v>
      </c>
      <c r="F28" s="35">
        <v>3400</v>
      </c>
      <c r="G28" s="36">
        <v>2500</v>
      </c>
      <c r="H28" s="4"/>
      <c r="I28" s="5"/>
      <c r="J28" s="5"/>
      <c r="K28"/>
      <c r="L28"/>
      <c r="M28"/>
      <c r="N28"/>
    </row>
    <row r="29" spans="1:7" ht="12.75">
      <c r="A29" s="33" t="s">
        <v>99</v>
      </c>
      <c r="B29" s="34" t="s">
        <v>62</v>
      </c>
      <c r="C29" s="34" t="s">
        <v>100</v>
      </c>
      <c r="D29" s="34" t="s">
        <v>101</v>
      </c>
      <c r="E29" s="35">
        <v>22689</v>
      </c>
      <c r="F29" s="35">
        <v>7000</v>
      </c>
      <c r="G29" s="36">
        <v>3000</v>
      </c>
    </row>
    <row r="30" spans="1:7" ht="24">
      <c r="A30" s="33" t="s">
        <v>102</v>
      </c>
      <c r="B30" s="37" t="s">
        <v>103</v>
      </c>
      <c r="C30" s="37" t="s">
        <v>104</v>
      </c>
      <c r="D30" s="37" t="s">
        <v>105</v>
      </c>
      <c r="E30" s="38">
        <v>31200</v>
      </c>
      <c r="F30" s="38">
        <v>6500</v>
      </c>
      <c r="G30" s="36">
        <v>3500</v>
      </c>
    </row>
    <row r="31" spans="1:7" ht="24">
      <c r="A31" s="33" t="s">
        <v>106</v>
      </c>
      <c r="B31" s="34" t="s">
        <v>107</v>
      </c>
      <c r="C31" s="34" t="s">
        <v>108</v>
      </c>
      <c r="D31" s="34" t="s">
        <v>109</v>
      </c>
      <c r="E31" s="35">
        <v>16744</v>
      </c>
      <c r="F31" s="35">
        <v>5580</v>
      </c>
      <c r="G31" s="36">
        <v>3500</v>
      </c>
    </row>
    <row r="32" spans="1:7" ht="24">
      <c r="A32" s="33" t="s">
        <v>110</v>
      </c>
      <c r="B32" s="37" t="s">
        <v>111</v>
      </c>
      <c r="C32" s="37" t="s">
        <v>112</v>
      </c>
      <c r="D32" s="37" t="s">
        <v>113</v>
      </c>
      <c r="E32" s="38">
        <v>58000</v>
      </c>
      <c r="F32" s="35">
        <v>20000</v>
      </c>
      <c r="G32" s="36">
        <v>5500</v>
      </c>
    </row>
    <row r="33" spans="1:7" ht="12.75">
      <c r="A33" s="33" t="s">
        <v>114</v>
      </c>
      <c r="B33" s="37" t="s">
        <v>66</v>
      </c>
      <c r="C33" s="37" t="s">
        <v>115</v>
      </c>
      <c r="D33" s="37" t="s">
        <v>116</v>
      </c>
      <c r="E33" s="38">
        <v>40820</v>
      </c>
      <c r="F33" s="35">
        <v>12000</v>
      </c>
      <c r="G33" s="36">
        <v>5500</v>
      </c>
    </row>
    <row r="34" spans="1:7" ht="12.75">
      <c r="A34" s="33"/>
      <c r="B34" s="34"/>
      <c r="C34" s="39" t="s">
        <v>117</v>
      </c>
      <c r="D34" s="40"/>
      <c r="E34" s="41">
        <f>SUM(E23:E33)</f>
        <v>224286.3</v>
      </c>
      <c r="F34" s="40">
        <f>SUM(F23:F33)</f>
        <v>70980</v>
      </c>
      <c r="G34" s="41">
        <f>SUM(G23:G33)</f>
        <v>30150</v>
      </c>
    </row>
    <row r="35" spans="1:7" ht="12.75">
      <c r="A35" s="29" t="s">
        <v>118</v>
      </c>
      <c r="B35" s="42" t="s">
        <v>119</v>
      </c>
      <c r="C35" s="31"/>
      <c r="D35" s="31"/>
      <c r="E35" s="32"/>
      <c r="F35" s="32"/>
      <c r="G35" s="32"/>
    </row>
    <row r="36" spans="1:7" ht="12.75">
      <c r="A36" s="43" t="s">
        <v>120</v>
      </c>
      <c r="B36" s="37" t="s">
        <v>121</v>
      </c>
      <c r="C36" s="37" t="s">
        <v>122</v>
      </c>
      <c r="D36" s="37" t="s">
        <v>123</v>
      </c>
      <c r="E36" s="38">
        <v>7746</v>
      </c>
      <c r="F36" s="35">
        <v>2367</v>
      </c>
      <c r="G36" s="36">
        <v>500</v>
      </c>
    </row>
    <row r="37" spans="1:7" ht="12.75">
      <c r="A37" s="43" t="s">
        <v>124</v>
      </c>
      <c r="B37" s="37" t="s">
        <v>125</v>
      </c>
      <c r="C37" s="37" t="s">
        <v>126</v>
      </c>
      <c r="D37" s="37" t="s">
        <v>35</v>
      </c>
      <c r="E37" s="38">
        <v>7800</v>
      </c>
      <c r="F37" s="35">
        <v>3700</v>
      </c>
      <c r="G37" s="36">
        <v>700</v>
      </c>
    </row>
    <row r="38" spans="1:7" ht="24">
      <c r="A38" s="43" t="s">
        <v>127</v>
      </c>
      <c r="B38" s="37" t="s">
        <v>25</v>
      </c>
      <c r="C38" s="37" t="s">
        <v>128</v>
      </c>
      <c r="D38" s="37" t="s">
        <v>129</v>
      </c>
      <c r="E38" s="38">
        <v>7698</v>
      </c>
      <c r="F38" s="35">
        <v>3205</v>
      </c>
      <c r="G38" s="36">
        <v>800</v>
      </c>
    </row>
    <row r="39" spans="1:7" ht="12.75">
      <c r="A39" s="43" t="s">
        <v>130</v>
      </c>
      <c r="B39" s="37" t="s">
        <v>107</v>
      </c>
      <c r="C39" s="37" t="s">
        <v>131</v>
      </c>
      <c r="D39" s="37" t="s">
        <v>35</v>
      </c>
      <c r="E39" s="38">
        <v>30888</v>
      </c>
      <c r="F39" s="35">
        <v>5468</v>
      </c>
      <c r="G39" s="36">
        <v>1000</v>
      </c>
    </row>
    <row r="40" spans="1:7" ht="12.75">
      <c r="A40" s="43" t="s">
        <v>132</v>
      </c>
      <c r="B40" s="37" t="s">
        <v>133</v>
      </c>
      <c r="C40" s="37" t="s">
        <v>134</v>
      </c>
      <c r="D40" s="37" t="s">
        <v>135</v>
      </c>
      <c r="E40" s="38">
        <v>13260</v>
      </c>
      <c r="F40" s="35">
        <v>3315</v>
      </c>
      <c r="G40" s="36">
        <v>1000</v>
      </c>
    </row>
    <row r="41" spans="1:7" ht="12.75">
      <c r="A41" s="43" t="s">
        <v>136</v>
      </c>
      <c r="B41" s="37" t="s">
        <v>137</v>
      </c>
      <c r="C41" s="37" t="s">
        <v>138</v>
      </c>
      <c r="D41" s="37" t="s">
        <v>139</v>
      </c>
      <c r="E41" s="38">
        <v>6500</v>
      </c>
      <c r="F41" s="38"/>
      <c r="G41" s="36">
        <v>1000</v>
      </c>
    </row>
    <row r="42" spans="1:7" ht="12.75">
      <c r="A42" s="43" t="s">
        <v>140</v>
      </c>
      <c r="B42" s="37" t="s">
        <v>141</v>
      </c>
      <c r="C42" s="37" t="s">
        <v>142</v>
      </c>
      <c r="D42" s="37" t="s">
        <v>35</v>
      </c>
      <c r="E42" s="38">
        <v>19493</v>
      </c>
      <c r="F42" s="35">
        <v>3840</v>
      </c>
      <c r="G42" s="36">
        <v>2500</v>
      </c>
    </row>
    <row r="43" spans="1:7" ht="12.75">
      <c r="A43" s="43" t="s">
        <v>143</v>
      </c>
      <c r="B43" s="34" t="s">
        <v>70</v>
      </c>
      <c r="C43" s="34" t="s">
        <v>144</v>
      </c>
      <c r="D43" s="34" t="s">
        <v>145</v>
      </c>
      <c r="E43" s="35">
        <v>104069</v>
      </c>
      <c r="F43" s="35">
        <v>20000</v>
      </c>
      <c r="G43" s="36">
        <v>8000</v>
      </c>
    </row>
    <row r="44" spans="1:7" ht="12.75">
      <c r="A44" s="33"/>
      <c r="B44" s="34"/>
      <c r="C44" s="39" t="s">
        <v>146</v>
      </c>
      <c r="D44" s="40"/>
      <c r="E44" s="44">
        <f>SUM(E36:E43)</f>
        <v>197454</v>
      </c>
      <c r="F44" s="40">
        <f>SUM(F36:F43)</f>
        <v>41895</v>
      </c>
      <c r="G44" s="41">
        <f>SUM(G36:G43)</f>
        <v>15500</v>
      </c>
    </row>
    <row r="45" spans="1:7" ht="12.75">
      <c r="A45" s="29" t="s">
        <v>147</v>
      </c>
      <c r="B45" s="42" t="s">
        <v>148</v>
      </c>
      <c r="C45" s="31"/>
      <c r="D45" s="31"/>
      <c r="E45" s="32"/>
      <c r="F45" s="32"/>
      <c r="G45" s="45"/>
    </row>
    <row r="46" spans="1:7" ht="12.75">
      <c r="A46" s="33"/>
      <c r="B46" s="34"/>
      <c r="C46" s="39" t="s">
        <v>149</v>
      </c>
      <c r="D46" s="39"/>
      <c r="E46" s="44"/>
      <c r="F46" s="44"/>
      <c r="G46" s="44">
        <v>0</v>
      </c>
    </row>
    <row r="47" spans="1:7" ht="12.75">
      <c r="A47" s="29" t="s">
        <v>150</v>
      </c>
      <c r="B47" s="42" t="s">
        <v>151</v>
      </c>
      <c r="C47" s="31"/>
      <c r="D47" s="31"/>
      <c r="E47" s="32"/>
      <c r="F47" s="32"/>
      <c r="G47" s="32"/>
    </row>
    <row r="48" spans="1:7" ht="12.75">
      <c r="A48" s="43" t="s">
        <v>152</v>
      </c>
      <c r="B48" s="37" t="s">
        <v>153</v>
      </c>
      <c r="C48" s="37" t="s">
        <v>154</v>
      </c>
      <c r="D48" s="37" t="s">
        <v>155</v>
      </c>
      <c r="E48" s="38">
        <v>870</v>
      </c>
      <c r="F48" s="35">
        <v>500</v>
      </c>
      <c r="G48" s="36">
        <v>300</v>
      </c>
    </row>
    <row r="49" spans="1:7" ht="12.75">
      <c r="A49" s="43" t="s">
        <v>156</v>
      </c>
      <c r="B49" s="37" t="s">
        <v>157</v>
      </c>
      <c r="C49" s="37" t="s">
        <v>158</v>
      </c>
      <c r="D49" s="37" t="s">
        <v>159</v>
      </c>
      <c r="E49" s="38">
        <v>6450</v>
      </c>
      <c r="F49" s="35">
        <v>3750</v>
      </c>
      <c r="G49" s="36">
        <v>650</v>
      </c>
    </row>
    <row r="50" spans="1:7" ht="24">
      <c r="A50" s="43" t="s">
        <v>160</v>
      </c>
      <c r="B50" s="34" t="s">
        <v>161</v>
      </c>
      <c r="C50" s="34" t="s">
        <v>162</v>
      </c>
      <c r="D50" s="34" t="s">
        <v>163</v>
      </c>
      <c r="E50" s="35">
        <v>1135</v>
      </c>
      <c r="F50" s="35">
        <v>800</v>
      </c>
      <c r="G50" s="36">
        <v>800</v>
      </c>
    </row>
    <row r="51" spans="1:7" ht="12.75">
      <c r="A51" s="43" t="s">
        <v>164</v>
      </c>
      <c r="B51" s="37" t="s">
        <v>165</v>
      </c>
      <c r="C51" s="37" t="s">
        <v>166</v>
      </c>
      <c r="D51" s="37" t="s">
        <v>167</v>
      </c>
      <c r="E51" s="38">
        <v>11610</v>
      </c>
      <c r="F51" s="35">
        <v>2300</v>
      </c>
      <c r="G51" s="36">
        <v>1500</v>
      </c>
    </row>
    <row r="52" spans="1:7" ht="12.75">
      <c r="A52" s="43" t="s">
        <v>168</v>
      </c>
      <c r="B52" s="37" t="s">
        <v>169</v>
      </c>
      <c r="C52" s="37" t="s">
        <v>170</v>
      </c>
      <c r="D52" s="37" t="s">
        <v>35</v>
      </c>
      <c r="E52" s="38">
        <v>67140</v>
      </c>
      <c r="F52" s="35">
        <v>12000</v>
      </c>
      <c r="G52" s="36">
        <v>1500</v>
      </c>
    </row>
    <row r="53" spans="1:7" ht="24">
      <c r="A53" s="43" t="s">
        <v>171</v>
      </c>
      <c r="B53" s="37" t="s">
        <v>172</v>
      </c>
      <c r="C53" s="37" t="s">
        <v>173</v>
      </c>
      <c r="D53" s="37" t="s">
        <v>35</v>
      </c>
      <c r="E53" s="38">
        <v>57800</v>
      </c>
      <c r="F53" s="35">
        <v>57800</v>
      </c>
      <c r="G53" s="36">
        <v>8000</v>
      </c>
    </row>
    <row r="54" spans="1:7" ht="12.75">
      <c r="A54" s="43" t="s">
        <v>174</v>
      </c>
      <c r="B54" s="37" t="s">
        <v>33</v>
      </c>
      <c r="C54" s="37" t="s">
        <v>175</v>
      </c>
      <c r="D54" s="37" t="s">
        <v>35</v>
      </c>
      <c r="E54" s="38">
        <v>25800</v>
      </c>
      <c r="F54" s="35">
        <v>16000</v>
      </c>
      <c r="G54" s="36">
        <v>10500</v>
      </c>
    </row>
    <row r="55" spans="1:7" ht="12.75">
      <c r="A55" s="33"/>
      <c r="B55" s="34"/>
      <c r="C55" s="39" t="s">
        <v>176</v>
      </c>
      <c r="D55" s="39"/>
      <c r="E55" s="44">
        <f>SUM(E48:E54)</f>
        <v>170805</v>
      </c>
      <c r="F55" s="44">
        <f>SUM(F48:F54)</f>
        <v>93150</v>
      </c>
      <c r="G55" s="44">
        <f>SUM(G48:G54)</f>
        <v>23250</v>
      </c>
    </row>
    <row r="56" spans="1:7" ht="12.75">
      <c r="A56" s="13" t="s">
        <v>177</v>
      </c>
      <c r="B56" s="14" t="s">
        <v>178</v>
      </c>
      <c r="C56" s="15"/>
      <c r="D56" s="15"/>
      <c r="E56" s="16"/>
      <c r="F56" s="16"/>
      <c r="G56" s="16"/>
    </row>
    <row r="57" spans="1:7" ht="12.75">
      <c r="A57" s="25"/>
      <c r="B57" s="23"/>
      <c r="C57" s="26" t="s">
        <v>179</v>
      </c>
      <c r="D57" s="26"/>
      <c r="E57" s="46"/>
      <c r="F57" s="46"/>
      <c r="G57" s="46">
        <v>0</v>
      </c>
    </row>
    <row r="58" spans="1:7" ht="12.75">
      <c r="A58" s="13" t="s">
        <v>180</v>
      </c>
      <c r="B58" s="14" t="s">
        <v>181</v>
      </c>
      <c r="C58" s="15"/>
      <c r="D58" s="15"/>
      <c r="E58" s="16"/>
      <c r="F58" s="16"/>
      <c r="G58" s="16"/>
    </row>
    <row r="59" spans="1:7" ht="25.5">
      <c r="A59" s="25" t="s">
        <v>182</v>
      </c>
      <c r="B59" s="23" t="s">
        <v>103</v>
      </c>
      <c r="C59" s="23" t="s">
        <v>183</v>
      </c>
      <c r="D59" s="23" t="s">
        <v>35</v>
      </c>
      <c r="E59" s="20">
        <v>5710</v>
      </c>
      <c r="F59" s="20">
        <v>2000</v>
      </c>
      <c r="G59" s="21">
        <v>500</v>
      </c>
    </row>
    <row r="60" spans="1:7" ht="25.5">
      <c r="A60" s="25" t="s">
        <v>184</v>
      </c>
      <c r="B60" s="23" t="s">
        <v>103</v>
      </c>
      <c r="C60" s="23" t="s">
        <v>185</v>
      </c>
      <c r="D60" s="23" t="s">
        <v>35</v>
      </c>
      <c r="E60" s="20">
        <v>10250</v>
      </c>
      <c r="F60" s="20">
        <v>2580</v>
      </c>
      <c r="G60" s="21">
        <v>1000</v>
      </c>
    </row>
    <row r="61" spans="1:7" ht="12.75">
      <c r="A61" s="25"/>
      <c r="B61" s="23"/>
      <c r="C61" s="47" t="s">
        <v>186</v>
      </c>
      <c r="D61" s="47"/>
      <c r="E61" s="46">
        <f>SUM(E59:E60)</f>
        <v>15960</v>
      </c>
      <c r="F61" s="46">
        <f>SUM(F59:F60)</f>
        <v>4580</v>
      </c>
      <c r="G61" s="46">
        <f>SUM(G59:G60)</f>
        <v>1500</v>
      </c>
    </row>
    <row r="62" spans="1:7" ht="12.75">
      <c r="A62" s="25"/>
      <c r="B62" s="23"/>
      <c r="C62" s="23"/>
      <c r="D62" s="23"/>
      <c r="E62" s="20"/>
      <c r="F62" s="20"/>
      <c r="G62" s="20"/>
    </row>
    <row r="63" spans="1:7" ht="12.75">
      <c r="A63" s="13" t="s">
        <v>187</v>
      </c>
      <c r="B63" s="14" t="s">
        <v>188</v>
      </c>
      <c r="C63" s="15"/>
      <c r="D63" s="15"/>
      <c r="E63" s="16"/>
      <c r="F63" s="16"/>
      <c r="G63" s="16"/>
    </row>
    <row r="64" spans="1:7" ht="25.5">
      <c r="A64" s="25" t="s">
        <v>189</v>
      </c>
      <c r="B64" s="23" t="s">
        <v>190</v>
      </c>
      <c r="C64" s="23" t="s">
        <v>191</v>
      </c>
      <c r="D64" s="23" t="s">
        <v>35</v>
      </c>
      <c r="E64" s="20">
        <v>14560</v>
      </c>
      <c r="F64" s="20">
        <v>3000</v>
      </c>
      <c r="G64" s="21">
        <v>3000</v>
      </c>
    </row>
    <row r="65" spans="1:7" ht="12.75">
      <c r="A65" s="25"/>
      <c r="B65" s="23"/>
      <c r="C65" s="47" t="s">
        <v>192</v>
      </c>
      <c r="D65" s="47"/>
      <c r="E65" s="46">
        <f>SUM(E64)</f>
        <v>14560</v>
      </c>
      <c r="F65" s="46">
        <f>SUM(F64)</f>
        <v>3000</v>
      </c>
      <c r="G65" s="46">
        <f>SUM(G64)</f>
        <v>3000</v>
      </c>
    </row>
    <row r="66" spans="1:7" ht="12.75">
      <c r="A66" s="13" t="s">
        <v>193</v>
      </c>
      <c r="B66" s="14" t="s">
        <v>194</v>
      </c>
      <c r="C66" s="15"/>
      <c r="D66" s="15"/>
      <c r="E66" s="16"/>
      <c r="F66" s="16"/>
      <c r="G66" s="16"/>
    </row>
    <row r="67" spans="1:7" ht="25.5">
      <c r="A67" s="25" t="s">
        <v>195</v>
      </c>
      <c r="B67" s="23" t="s">
        <v>196</v>
      </c>
      <c r="C67" s="23" t="s">
        <v>197</v>
      </c>
      <c r="D67" s="23" t="s">
        <v>198</v>
      </c>
      <c r="E67" s="20">
        <v>4564</v>
      </c>
      <c r="F67" s="20">
        <v>958</v>
      </c>
      <c r="G67" s="21">
        <v>700</v>
      </c>
    </row>
    <row r="68" spans="1:14" s="22" customFormat="1" ht="25.5">
      <c r="A68" s="25" t="s">
        <v>199</v>
      </c>
      <c r="B68" s="18" t="s">
        <v>200</v>
      </c>
      <c r="C68" s="18" t="s">
        <v>201</v>
      </c>
      <c r="D68" s="18" t="s">
        <v>202</v>
      </c>
      <c r="E68" s="19">
        <v>0</v>
      </c>
      <c r="F68" s="20">
        <v>1600</v>
      </c>
      <c r="G68" s="21">
        <v>1000</v>
      </c>
      <c r="H68" s="4"/>
      <c r="I68" s="5"/>
      <c r="J68" s="5"/>
      <c r="K68"/>
      <c r="L68"/>
      <c r="M68"/>
      <c r="N68"/>
    </row>
    <row r="69" spans="1:7" ht="25.5">
      <c r="A69" s="25" t="s">
        <v>203</v>
      </c>
      <c r="B69" s="23" t="s">
        <v>204</v>
      </c>
      <c r="C69" s="23" t="s">
        <v>205</v>
      </c>
      <c r="D69" s="23" t="s">
        <v>31</v>
      </c>
      <c r="E69" s="20">
        <v>17559</v>
      </c>
      <c r="F69" s="20">
        <v>2678</v>
      </c>
      <c r="G69" s="21">
        <v>1000</v>
      </c>
    </row>
    <row r="70" spans="1:7" ht="25.5">
      <c r="A70" s="25" t="s">
        <v>206</v>
      </c>
      <c r="B70" s="23" t="s">
        <v>207</v>
      </c>
      <c r="C70" s="23" t="s">
        <v>208</v>
      </c>
      <c r="D70" s="23" t="s">
        <v>209</v>
      </c>
      <c r="E70" s="20">
        <v>4450</v>
      </c>
      <c r="F70" s="20">
        <v>1850</v>
      </c>
      <c r="G70" s="21">
        <v>1500</v>
      </c>
    </row>
    <row r="71" spans="1:7" ht="25.5">
      <c r="A71" s="25" t="s">
        <v>210</v>
      </c>
      <c r="B71" s="23" t="s">
        <v>211</v>
      </c>
      <c r="C71" s="23" t="s">
        <v>212</v>
      </c>
      <c r="D71" s="23" t="s">
        <v>213</v>
      </c>
      <c r="E71" s="20">
        <v>13775</v>
      </c>
      <c r="F71" s="20">
        <v>7000</v>
      </c>
      <c r="G71" s="21">
        <v>3500</v>
      </c>
    </row>
    <row r="72" spans="1:7" ht="12.75">
      <c r="A72" s="25"/>
      <c r="B72" s="23"/>
      <c r="C72" s="47" t="s">
        <v>214</v>
      </c>
      <c r="D72" s="47"/>
      <c r="E72" s="46">
        <f>SUM(E67:E71)</f>
        <v>40348</v>
      </c>
      <c r="F72" s="46">
        <f>SUM(F67:F71)</f>
        <v>14086</v>
      </c>
      <c r="G72" s="46">
        <f>SUM(G67:G71)</f>
        <v>7700</v>
      </c>
    </row>
    <row r="73" spans="1:7" ht="12.75">
      <c r="A73" s="13" t="s">
        <v>215</v>
      </c>
      <c r="B73" s="14" t="s">
        <v>216</v>
      </c>
      <c r="C73" s="15"/>
      <c r="D73" s="15"/>
      <c r="E73" s="16"/>
      <c r="F73" s="16"/>
      <c r="G73" s="16"/>
    </row>
    <row r="74" spans="1:7" ht="25.5">
      <c r="A74" s="25" t="s">
        <v>217</v>
      </c>
      <c r="B74" s="23" t="s">
        <v>218</v>
      </c>
      <c r="C74" s="23" t="s">
        <v>219</v>
      </c>
      <c r="D74" s="23" t="s">
        <v>220</v>
      </c>
      <c r="E74" s="20">
        <v>3861.22</v>
      </c>
      <c r="F74" s="20">
        <v>200</v>
      </c>
      <c r="G74" s="21">
        <v>200</v>
      </c>
    </row>
    <row r="75" spans="1:7" ht="25.5">
      <c r="A75" s="25" t="s">
        <v>221</v>
      </c>
      <c r="B75" s="23" t="s">
        <v>222</v>
      </c>
      <c r="C75" s="23" t="s">
        <v>223</v>
      </c>
      <c r="D75" s="23" t="s">
        <v>224</v>
      </c>
      <c r="E75" s="20">
        <v>3738.83</v>
      </c>
      <c r="F75" s="20">
        <v>3259</v>
      </c>
      <c r="G75" s="21">
        <v>650</v>
      </c>
    </row>
    <row r="76" spans="1:7" ht="25.5">
      <c r="A76" s="25" t="s">
        <v>225</v>
      </c>
      <c r="B76" s="23" t="s">
        <v>218</v>
      </c>
      <c r="C76" s="23" t="s">
        <v>226</v>
      </c>
      <c r="D76" s="23" t="s">
        <v>227</v>
      </c>
      <c r="E76" s="20">
        <v>20090</v>
      </c>
      <c r="F76" s="20">
        <v>4700</v>
      </c>
      <c r="G76" s="21">
        <v>2000</v>
      </c>
    </row>
    <row r="77" spans="1:7" ht="12.75">
      <c r="A77" s="25"/>
      <c r="B77" s="23"/>
      <c r="C77" s="47" t="s">
        <v>228</v>
      </c>
      <c r="D77" s="47"/>
      <c r="E77" s="46">
        <f>SUM(E74:E76)</f>
        <v>27690.05</v>
      </c>
      <c r="F77" s="46">
        <f>SUM(F74:F76)</f>
        <v>8159</v>
      </c>
      <c r="G77" s="46">
        <f>SUM(G74:G76)</f>
        <v>2850</v>
      </c>
    </row>
    <row r="78" spans="1:7" ht="12.75">
      <c r="A78" s="13" t="s">
        <v>229</v>
      </c>
      <c r="B78" s="14" t="s">
        <v>230</v>
      </c>
      <c r="C78" s="15"/>
      <c r="D78" s="15"/>
      <c r="E78" s="16"/>
      <c r="F78" s="16"/>
      <c r="G78" s="16"/>
    </row>
    <row r="79" spans="1:7" ht="25.5">
      <c r="A79" s="25" t="s">
        <v>231</v>
      </c>
      <c r="B79" s="23" t="s">
        <v>232</v>
      </c>
      <c r="C79" s="23" t="s">
        <v>233</v>
      </c>
      <c r="D79" s="23" t="s">
        <v>35</v>
      </c>
      <c r="E79" s="20">
        <v>12005.1</v>
      </c>
      <c r="F79" s="20">
        <v>120051</v>
      </c>
      <c r="G79" s="21">
        <v>2250</v>
      </c>
    </row>
    <row r="80" spans="1:7" ht="12.75">
      <c r="A80" s="25"/>
      <c r="B80" s="23"/>
      <c r="C80" s="47" t="s">
        <v>234</v>
      </c>
      <c r="D80" s="47"/>
      <c r="E80" s="46">
        <f>SUM(E79)</f>
        <v>12005.1</v>
      </c>
      <c r="F80" s="46">
        <f>SUM(F79)</f>
        <v>120051</v>
      </c>
      <c r="G80" s="46">
        <f>SUM(G79)</f>
        <v>2250</v>
      </c>
    </row>
    <row r="81" spans="1:7" ht="12.75">
      <c r="A81" s="13" t="s">
        <v>235</v>
      </c>
      <c r="B81" s="14" t="s">
        <v>236</v>
      </c>
      <c r="C81" s="15"/>
      <c r="D81" s="15"/>
      <c r="E81" s="16"/>
      <c r="F81" s="16"/>
      <c r="G81" s="16"/>
    </row>
    <row r="82" spans="1:7" ht="25.5">
      <c r="A82" s="25" t="s">
        <v>237</v>
      </c>
      <c r="B82" s="23" t="s">
        <v>238</v>
      </c>
      <c r="C82" s="23" t="s">
        <v>239</v>
      </c>
      <c r="D82" s="23" t="s">
        <v>35</v>
      </c>
      <c r="E82" s="20">
        <v>69833</v>
      </c>
      <c r="F82" s="20">
        <v>18000</v>
      </c>
      <c r="G82" s="21">
        <v>2000</v>
      </c>
    </row>
    <row r="83" spans="1:7" ht="12.75">
      <c r="A83" s="25"/>
      <c r="B83" s="23"/>
      <c r="C83" s="47" t="s">
        <v>240</v>
      </c>
      <c r="D83" s="47"/>
      <c r="E83" s="46">
        <f>SUM(E82:E82)</f>
        <v>69833</v>
      </c>
      <c r="F83" s="46">
        <f>SUM(F82:F82)</f>
        <v>18000</v>
      </c>
      <c r="G83" s="46">
        <f>SUM(G82:G82)</f>
        <v>2000</v>
      </c>
    </row>
    <row r="84" spans="1:7" ht="12.75">
      <c r="A84" s="13" t="s">
        <v>241</v>
      </c>
      <c r="B84" s="14" t="s">
        <v>242</v>
      </c>
      <c r="C84" s="15"/>
      <c r="D84" s="15"/>
      <c r="E84" s="16"/>
      <c r="F84" s="16"/>
      <c r="G84" s="16"/>
    </row>
    <row r="85" spans="1:7" ht="12.75">
      <c r="A85" s="25" t="s">
        <v>243</v>
      </c>
      <c r="B85" s="23" t="s">
        <v>244</v>
      </c>
      <c r="C85" s="23" t="s">
        <v>245</v>
      </c>
      <c r="D85" s="23" t="s">
        <v>246</v>
      </c>
      <c r="E85" s="20">
        <v>2380</v>
      </c>
      <c r="F85" s="20">
        <v>1977</v>
      </c>
      <c r="G85" s="21">
        <v>250</v>
      </c>
    </row>
    <row r="86" spans="1:14" s="48" customFormat="1" ht="38.25">
      <c r="A86" s="25" t="s">
        <v>247</v>
      </c>
      <c r="B86" s="23" t="s">
        <v>248</v>
      </c>
      <c r="C86" s="23" t="s">
        <v>249</v>
      </c>
      <c r="D86" s="23" t="s">
        <v>250</v>
      </c>
      <c r="E86" s="20">
        <v>350</v>
      </c>
      <c r="F86" s="20">
        <v>350</v>
      </c>
      <c r="G86" s="21">
        <v>275</v>
      </c>
      <c r="H86" s="4"/>
      <c r="I86" s="5"/>
      <c r="J86" s="5"/>
      <c r="K86"/>
      <c r="L86"/>
      <c r="M86"/>
      <c r="N86"/>
    </row>
    <row r="87" spans="1:14" s="49" customFormat="1" ht="25.5">
      <c r="A87" s="25" t="s">
        <v>251</v>
      </c>
      <c r="B87" s="23" t="s">
        <v>252</v>
      </c>
      <c r="C87" s="23" t="s">
        <v>253</v>
      </c>
      <c r="D87" s="23" t="s">
        <v>254</v>
      </c>
      <c r="E87" s="20">
        <v>9700</v>
      </c>
      <c r="F87" s="20">
        <v>1500</v>
      </c>
      <c r="G87" s="21">
        <v>500</v>
      </c>
      <c r="H87" s="4"/>
      <c r="I87" s="5"/>
      <c r="J87" s="5"/>
      <c r="K87"/>
      <c r="L87"/>
      <c r="M87"/>
      <c r="N87"/>
    </row>
    <row r="88" spans="1:7" ht="25.5">
      <c r="A88" s="25" t="s">
        <v>255</v>
      </c>
      <c r="B88" s="23" t="s">
        <v>33</v>
      </c>
      <c r="C88" s="23" t="s">
        <v>256</v>
      </c>
      <c r="D88" s="23" t="s">
        <v>257</v>
      </c>
      <c r="E88" s="20">
        <v>71700</v>
      </c>
      <c r="F88" s="20">
        <v>25000</v>
      </c>
      <c r="G88" s="21">
        <v>1000</v>
      </c>
    </row>
    <row r="89" spans="1:7" ht="12.75">
      <c r="A89" s="25"/>
      <c r="B89" s="23"/>
      <c r="C89" s="47" t="s">
        <v>258</v>
      </c>
      <c r="D89" s="47"/>
      <c r="E89" s="46">
        <f>SUM(E85:E88)</f>
        <v>84130</v>
      </c>
      <c r="F89" s="46">
        <f>SUM(F85:F88)</f>
        <v>28827</v>
      </c>
      <c r="G89" s="46">
        <f>SUM(G85:G88)</f>
        <v>2025</v>
      </c>
    </row>
    <row r="90" spans="1:7" ht="12.75">
      <c r="A90" s="13" t="s">
        <v>259</v>
      </c>
      <c r="B90" s="14" t="s">
        <v>260</v>
      </c>
      <c r="C90" s="15"/>
      <c r="D90" s="15"/>
      <c r="E90" s="16"/>
      <c r="F90" s="16"/>
      <c r="G90" s="16"/>
    </row>
    <row r="91" spans="1:7" ht="25.5">
      <c r="A91" s="25" t="s">
        <v>261</v>
      </c>
      <c r="B91" s="23" t="s">
        <v>262</v>
      </c>
      <c r="C91" s="23" t="s">
        <v>263</v>
      </c>
      <c r="D91" s="23" t="s">
        <v>264</v>
      </c>
      <c r="E91" s="20">
        <v>5600</v>
      </c>
      <c r="F91" s="20">
        <v>5200</v>
      </c>
      <c r="G91" s="21">
        <v>4200</v>
      </c>
    </row>
    <row r="92" spans="1:7" ht="12.75">
      <c r="A92" s="25"/>
      <c r="B92" s="23"/>
      <c r="C92" s="47" t="s">
        <v>265</v>
      </c>
      <c r="D92" s="47"/>
      <c r="E92" s="46">
        <f>SUM(E91:E91)</f>
        <v>5600</v>
      </c>
      <c r="F92" s="46">
        <f>SUM(F91:F91)</f>
        <v>5200</v>
      </c>
      <c r="G92" s="46">
        <f>SUM(G91:G91)</f>
        <v>4200</v>
      </c>
    </row>
    <row r="93" spans="1:7" ht="12.75">
      <c r="A93" s="13" t="s">
        <v>266</v>
      </c>
      <c r="B93" s="50" t="s">
        <v>267</v>
      </c>
      <c r="C93" s="15"/>
      <c r="D93" s="15"/>
      <c r="E93" s="16"/>
      <c r="F93" s="16"/>
      <c r="G93" s="16"/>
    </row>
    <row r="94" spans="1:7" ht="25.5">
      <c r="A94" s="25" t="s">
        <v>268</v>
      </c>
      <c r="B94" s="23" t="s">
        <v>190</v>
      </c>
      <c r="C94" s="23" t="s">
        <v>269</v>
      </c>
      <c r="D94" s="23" t="s">
        <v>35</v>
      </c>
      <c r="E94" s="20">
        <v>36200</v>
      </c>
      <c r="F94" s="20">
        <v>6000</v>
      </c>
      <c r="G94" s="21">
        <v>1000</v>
      </c>
    </row>
    <row r="95" spans="1:7" ht="25.5">
      <c r="A95" s="25" t="s">
        <v>270</v>
      </c>
      <c r="B95" s="23" t="s">
        <v>271</v>
      </c>
      <c r="C95" s="23" t="s">
        <v>272</v>
      </c>
      <c r="D95" s="23" t="s">
        <v>35</v>
      </c>
      <c r="E95" s="20">
        <v>107515</v>
      </c>
      <c r="F95" s="20">
        <v>55000</v>
      </c>
      <c r="G95" s="21">
        <v>2500</v>
      </c>
    </row>
    <row r="96" spans="1:7" ht="25.5">
      <c r="A96" s="25" t="s">
        <v>273</v>
      </c>
      <c r="B96" s="23" t="s">
        <v>274</v>
      </c>
      <c r="C96" s="23" t="s">
        <v>275</v>
      </c>
      <c r="D96" s="23" t="s">
        <v>35</v>
      </c>
      <c r="E96" s="20">
        <v>80297</v>
      </c>
      <c r="F96" s="20">
        <v>35555</v>
      </c>
      <c r="G96" s="21">
        <v>17000</v>
      </c>
    </row>
    <row r="97" spans="1:7" ht="12.75">
      <c r="A97" s="25"/>
      <c r="B97" s="23"/>
      <c r="C97" s="47" t="s">
        <v>276</v>
      </c>
      <c r="D97" s="47"/>
      <c r="E97" s="46">
        <f>SUM(E94:E96)</f>
        <v>224012</v>
      </c>
      <c r="F97" s="46">
        <f>SUM(F94:F96)</f>
        <v>96555</v>
      </c>
      <c r="G97" s="46">
        <f>SUM(G94:G96)</f>
        <v>20500</v>
      </c>
    </row>
    <row r="98" spans="1:7" ht="25.5">
      <c r="A98" s="13" t="s">
        <v>277</v>
      </c>
      <c r="B98" s="50" t="s">
        <v>278</v>
      </c>
      <c r="C98" s="15"/>
      <c r="D98" s="15"/>
      <c r="E98" s="16"/>
      <c r="F98" s="16"/>
      <c r="G98" s="16"/>
    </row>
    <row r="99" spans="1:7" ht="25.5">
      <c r="A99" s="25" t="s">
        <v>279</v>
      </c>
      <c r="B99" s="23" t="s">
        <v>280</v>
      </c>
      <c r="C99" s="23" t="s">
        <v>281</v>
      </c>
      <c r="D99" s="23" t="s">
        <v>35</v>
      </c>
      <c r="E99" s="20">
        <v>2500</v>
      </c>
      <c r="F99" s="20">
        <v>2000</v>
      </c>
      <c r="G99" s="21">
        <v>550</v>
      </c>
    </row>
    <row r="100" spans="1:7" ht="25.5">
      <c r="A100" s="25" t="s">
        <v>282</v>
      </c>
      <c r="B100" s="23" t="s">
        <v>232</v>
      </c>
      <c r="C100" s="23" t="s">
        <v>283</v>
      </c>
      <c r="D100" s="23" t="s">
        <v>35</v>
      </c>
      <c r="E100" s="20">
        <v>28051.3</v>
      </c>
      <c r="F100" s="20">
        <v>19051</v>
      </c>
      <c r="G100" s="21">
        <v>1000</v>
      </c>
    </row>
    <row r="101" spans="1:7" ht="25.5">
      <c r="A101" s="25"/>
      <c r="B101" s="23"/>
      <c r="C101" s="47" t="s">
        <v>284</v>
      </c>
      <c r="D101" s="47"/>
      <c r="E101" s="46">
        <f>SUM(E99:E100)</f>
        <v>30551.3</v>
      </c>
      <c r="F101" s="46">
        <f>SUM(F99:F100)</f>
        <v>21051</v>
      </c>
      <c r="G101" s="46">
        <f>SUM(G99:G100)</f>
        <v>1550</v>
      </c>
    </row>
    <row r="102" spans="1:7" ht="12.75">
      <c r="A102" s="13" t="s">
        <v>285</v>
      </c>
      <c r="B102" s="50" t="s">
        <v>286</v>
      </c>
      <c r="C102" s="15"/>
      <c r="D102" s="15"/>
      <c r="E102" s="16"/>
      <c r="F102" s="16"/>
      <c r="G102" s="16"/>
    </row>
    <row r="103" spans="1:7" ht="12.75">
      <c r="A103" s="25"/>
      <c r="B103" s="23"/>
      <c r="C103" s="47" t="s">
        <v>287</v>
      </c>
      <c r="D103" s="47"/>
      <c r="E103" s="46"/>
      <c r="F103" s="46"/>
      <c r="G103" s="46">
        <v>0</v>
      </c>
    </row>
    <row r="104" spans="1:7" ht="12.75">
      <c r="A104" s="13" t="s">
        <v>288</v>
      </c>
      <c r="B104" s="14" t="s">
        <v>289</v>
      </c>
      <c r="C104" s="15"/>
      <c r="D104" s="15"/>
      <c r="E104" s="16"/>
      <c r="F104" s="16"/>
      <c r="G104" s="16"/>
    </row>
    <row r="105" spans="1:7" ht="12.75">
      <c r="A105" s="25"/>
      <c r="B105" s="23"/>
      <c r="C105" s="47" t="s">
        <v>290</v>
      </c>
      <c r="D105" s="47"/>
      <c r="E105" s="46"/>
      <c r="F105" s="46"/>
      <c r="G105" s="46">
        <v>0</v>
      </c>
    </row>
    <row r="106" spans="1:7" ht="12.75">
      <c r="A106" s="13" t="s">
        <v>291</v>
      </c>
      <c r="B106" s="14" t="s">
        <v>292</v>
      </c>
      <c r="C106" s="15"/>
      <c r="D106" s="15"/>
      <c r="E106" s="16"/>
      <c r="F106" s="16"/>
      <c r="G106" s="16"/>
    </row>
    <row r="107" spans="1:7" ht="12.75">
      <c r="A107" s="25"/>
      <c r="B107" s="23"/>
      <c r="C107" s="47" t="s">
        <v>293</v>
      </c>
      <c r="D107" s="47"/>
      <c r="E107" s="46"/>
      <c r="F107" s="46"/>
      <c r="G107" s="46">
        <v>0</v>
      </c>
    </row>
    <row r="108" spans="1:7" ht="12.75">
      <c r="A108" s="25"/>
      <c r="B108" s="23"/>
      <c r="C108" s="23"/>
      <c r="D108" s="23"/>
      <c r="E108" s="20"/>
      <c r="F108" s="51" t="s">
        <v>294</v>
      </c>
      <c r="G108" s="51">
        <f>G107+G105+G103+G101+G97+G92+G89+G83+G80+G77+G72+G65+G61+G57+G55+G46+G44+G34+G21</f>
        <v>412975</v>
      </c>
    </row>
    <row r="109" spans="1:254" s="55" customFormat="1" ht="12.75">
      <c r="A109" s="71"/>
      <c r="B109" s="73" t="s">
        <v>295</v>
      </c>
      <c r="C109" s="72"/>
      <c r="D109" s="72"/>
      <c r="E109" s="72"/>
      <c r="F109" s="72"/>
      <c r="G109" s="72"/>
      <c r="H109" s="4"/>
      <c r="I109" s="5"/>
      <c r="J109" s="5"/>
      <c r="K109"/>
      <c r="L109"/>
      <c r="M109"/>
      <c r="N109"/>
      <c r="IS109" s="56"/>
      <c r="IT109" s="56"/>
    </row>
    <row r="110" spans="1:254" s="55" customFormat="1" ht="12.75">
      <c r="A110" s="57"/>
      <c r="B110" s="42" t="s">
        <v>296</v>
      </c>
      <c r="C110" s="42"/>
      <c r="D110" s="42"/>
      <c r="E110" s="42"/>
      <c r="F110" s="42"/>
      <c r="G110" s="42"/>
      <c r="H110" s="4"/>
      <c r="I110" s="5"/>
      <c r="J110" s="5"/>
      <c r="K110"/>
      <c r="L110"/>
      <c r="M110"/>
      <c r="N110"/>
      <c r="IS110" s="56"/>
      <c r="IT110" s="56"/>
    </row>
    <row r="111" spans="1:254" s="55" customFormat="1" ht="12.75">
      <c r="A111" s="58"/>
      <c r="B111" s="59"/>
      <c r="C111" s="34" t="s">
        <v>297</v>
      </c>
      <c r="D111" s="34"/>
      <c r="E111" s="35"/>
      <c r="F111" s="35">
        <v>14500</v>
      </c>
      <c r="G111" s="60">
        <v>14000</v>
      </c>
      <c r="H111" s="4"/>
      <c r="I111" s="5"/>
      <c r="J111" s="5"/>
      <c r="K111"/>
      <c r="L111"/>
      <c r="M111"/>
      <c r="N111"/>
      <c r="IS111" s="56"/>
      <c r="IT111" s="56"/>
    </row>
    <row r="112" spans="1:254" s="55" customFormat="1" ht="12.75">
      <c r="A112" s="33"/>
      <c r="B112" s="34"/>
      <c r="C112" s="34" t="s">
        <v>298</v>
      </c>
      <c r="D112" s="34"/>
      <c r="E112" s="35"/>
      <c r="F112" s="35">
        <v>14500</v>
      </c>
      <c r="G112" s="60">
        <v>14000</v>
      </c>
      <c r="H112" s="4"/>
      <c r="I112" s="5"/>
      <c r="J112" s="5"/>
      <c r="K112"/>
      <c r="L112"/>
      <c r="M112"/>
      <c r="N112"/>
      <c r="IS112" s="56"/>
      <c r="IT112" s="56"/>
    </row>
    <row r="113" spans="1:254" s="55" customFormat="1" ht="12.75">
      <c r="A113" s="33"/>
      <c r="B113" s="34"/>
      <c r="C113" s="34" t="s">
        <v>299</v>
      </c>
      <c r="D113" s="34"/>
      <c r="E113" s="35"/>
      <c r="F113" s="35">
        <v>4000</v>
      </c>
      <c r="G113" s="60">
        <v>3500</v>
      </c>
      <c r="H113" s="4"/>
      <c r="I113" s="5"/>
      <c r="J113" s="5"/>
      <c r="K113"/>
      <c r="L113"/>
      <c r="M113"/>
      <c r="N113"/>
      <c r="IS113" s="56"/>
      <c r="IT113" s="56"/>
    </row>
    <row r="114" spans="1:254" s="55" customFormat="1" ht="12.75">
      <c r="A114" s="33"/>
      <c r="B114" s="34"/>
      <c r="C114" s="34" t="s">
        <v>300</v>
      </c>
      <c r="D114" s="34"/>
      <c r="E114" s="35"/>
      <c r="F114" s="35">
        <v>1300</v>
      </c>
      <c r="G114" s="60">
        <v>1100</v>
      </c>
      <c r="H114" s="4"/>
      <c r="I114" s="5"/>
      <c r="J114" s="5"/>
      <c r="K114"/>
      <c r="L114"/>
      <c r="M114"/>
      <c r="N114"/>
      <c r="IS114" s="56"/>
      <c r="IT114" s="56"/>
    </row>
    <row r="115" spans="1:254" s="55" customFormat="1" ht="12.75">
      <c r="A115" s="33"/>
      <c r="B115" s="34"/>
      <c r="C115" s="34" t="s">
        <v>301</v>
      </c>
      <c r="D115" s="34"/>
      <c r="E115" s="35"/>
      <c r="F115" s="35">
        <v>1300</v>
      </c>
      <c r="G115" s="60">
        <v>1100</v>
      </c>
      <c r="H115" s="4"/>
      <c r="I115" s="5"/>
      <c r="J115" s="5"/>
      <c r="K115"/>
      <c r="L115"/>
      <c r="M115"/>
      <c r="N115"/>
      <c r="IS115" s="56"/>
      <c r="IT115" s="56"/>
    </row>
    <row r="116" spans="1:254" s="55" customFormat="1" ht="12.75">
      <c r="A116" s="33"/>
      <c r="B116" s="34"/>
      <c r="C116" s="34" t="s">
        <v>302</v>
      </c>
      <c r="D116" s="34"/>
      <c r="E116" s="35"/>
      <c r="F116" s="35">
        <v>1300</v>
      </c>
      <c r="G116" s="60">
        <v>1100</v>
      </c>
      <c r="H116" s="4"/>
      <c r="I116" s="5"/>
      <c r="J116" s="5"/>
      <c r="K116"/>
      <c r="L116"/>
      <c r="M116"/>
      <c r="N116"/>
      <c r="IS116" s="56"/>
      <c r="IT116" s="56"/>
    </row>
    <row r="117" spans="1:254" s="55" customFormat="1" ht="24">
      <c r="A117" s="33"/>
      <c r="B117" s="34"/>
      <c r="C117" s="34" t="s">
        <v>303</v>
      </c>
      <c r="D117" s="34"/>
      <c r="E117" s="35"/>
      <c r="F117" s="35">
        <v>800</v>
      </c>
      <c r="G117" s="60">
        <v>700</v>
      </c>
      <c r="H117" s="4"/>
      <c r="I117" s="5"/>
      <c r="J117" s="5"/>
      <c r="K117"/>
      <c r="L117"/>
      <c r="M117"/>
      <c r="N117"/>
      <c r="IS117" s="56"/>
      <c r="IT117" s="56"/>
    </row>
    <row r="118" spans="1:254" s="55" customFormat="1" ht="12.75">
      <c r="A118" s="33"/>
      <c r="B118" s="34"/>
      <c r="C118" s="34" t="s">
        <v>304</v>
      </c>
      <c r="D118" s="34"/>
      <c r="E118" s="35"/>
      <c r="F118" s="35">
        <v>800</v>
      </c>
      <c r="G118" s="60">
        <v>700</v>
      </c>
      <c r="H118" s="4"/>
      <c r="I118" s="5"/>
      <c r="J118" s="5"/>
      <c r="K118"/>
      <c r="L118"/>
      <c r="M118"/>
      <c r="N118"/>
      <c r="IS118" s="56"/>
      <c r="IT118" s="56"/>
    </row>
    <row r="119" spans="1:254" s="55" customFormat="1" ht="12.75">
      <c r="A119" s="33"/>
      <c r="B119" s="34"/>
      <c r="C119" s="34" t="s">
        <v>305</v>
      </c>
      <c r="D119" s="34"/>
      <c r="E119" s="35"/>
      <c r="F119" s="35">
        <v>800</v>
      </c>
      <c r="G119" s="60">
        <v>700</v>
      </c>
      <c r="H119" s="4"/>
      <c r="I119" s="5"/>
      <c r="J119" s="5"/>
      <c r="K119"/>
      <c r="L119"/>
      <c r="M119"/>
      <c r="N119"/>
      <c r="IS119" s="56"/>
      <c r="IT119" s="56"/>
    </row>
    <row r="120" spans="1:254" s="55" customFormat="1" ht="12.75">
      <c r="A120" s="33"/>
      <c r="B120" s="34"/>
      <c r="C120" s="34" t="s">
        <v>306</v>
      </c>
      <c r="D120" s="34"/>
      <c r="E120" s="35"/>
      <c r="F120" s="35">
        <v>500</v>
      </c>
      <c r="G120" s="60">
        <v>400</v>
      </c>
      <c r="H120" s="4"/>
      <c r="I120" s="5"/>
      <c r="J120" s="5"/>
      <c r="K120"/>
      <c r="L120"/>
      <c r="M120"/>
      <c r="N120"/>
      <c r="IS120" s="56"/>
      <c r="IT120" s="56"/>
    </row>
    <row r="121" spans="1:254" s="55" customFormat="1" ht="24">
      <c r="A121" s="33"/>
      <c r="B121" s="34"/>
      <c r="C121" s="34" t="s">
        <v>307</v>
      </c>
      <c r="D121" s="34"/>
      <c r="E121" s="35"/>
      <c r="F121" s="35">
        <v>600</v>
      </c>
      <c r="G121" s="60">
        <v>250</v>
      </c>
      <c r="H121" s="4"/>
      <c r="I121" s="5"/>
      <c r="J121" s="5"/>
      <c r="K121"/>
      <c r="L121"/>
      <c r="M121"/>
      <c r="N121"/>
      <c r="IS121" s="56"/>
      <c r="IT121" s="56"/>
    </row>
    <row r="122" spans="1:254" s="55" customFormat="1" ht="12.75">
      <c r="A122" s="33"/>
      <c r="B122" s="34"/>
      <c r="C122" s="34" t="s">
        <v>308</v>
      </c>
      <c r="D122" s="34"/>
      <c r="E122" s="35"/>
      <c r="F122" s="35">
        <v>800</v>
      </c>
      <c r="G122" s="60">
        <v>300</v>
      </c>
      <c r="H122" s="4"/>
      <c r="I122" s="5"/>
      <c r="J122" s="5"/>
      <c r="K122"/>
      <c r="L122"/>
      <c r="M122"/>
      <c r="N122"/>
      <c r="IS122" s="56"/>
      <c r="IT122" s="56"/>
    </row>
    <row r="123" spans="1:254" s="55" customFormat="1" ht="12.75">
      <c r="A123" s="33"/>
      <c r="B123" s="34"/>
      <c r="C123" s="34" t="s">
        <v>309</v>
      </c>
      <c r="D123" s="34"/>
      <c r="E123" s="35"/>
      <c r="F123" s="35">
        <v>500</v>
      </c>
      <c r="G123" s="60">
        <v>300</v>
      </c>
      <c r="H123" s="4"/>
      <c r="I123" s="5"/>
      <c r="J123" s="5"/>
      <c r="K123"/>
      <c r="L123"/>
      <c r="M123"/>
      <c r="N123"/>
      <c r="IS123" s="56"/>
      <c r="IT123" s="56"/>
    </row>
    <row r="124" spans="1:254" s="55" customFormat="1" ht="12.75">
      <c r="A124" s="33"/>
      <c r="B124" s="34"/>
      <c r="C124" s="34" t="s">
        <v>310</v>
      </c>
      <c r="D124" s="34"/>
      <c r="E124" s="35"/>
      <c r="F124" s="35">
        <v>500</v>
      </c>
      <c r="G124" s="60">
        <v>300</v>
      </c>
      <c r="H124" s="4"/>
      <c r="I124" s="5"/>
      <c r="J124" s="5"/>
      <c r="K124"/>
      <c r="L124"/>
      <c r="M124"/>
      <c r="N124"/>
      <c r="IS124" s="56"/>
      <c r="IT124" s="56"/>
    </row>
    <row r="125" spans="1:254" s="55" customFormat="1" ht="12.75">
      <c r="A125" s="33"/>
      <c r="B125" s="34"/>
      <c r="C125" s="34" t="s">
        <v>311</v>
      </c>
      <c r="D125" s="34"/>
      <c r="E125" s="35"/>
      <c r="F125" s="35">
        <v>800</v>
      </c>
      <c r="G125" s="60">
        <v>300</v>
      </c>
      <c r="H125" s="4"/>
      <c r="I125" s="5"/>
      <c r="J125" s="5"/>
      <c r="K125"/>
      <c r="L125"/>
      <c r="M125"/>
      <c r="N125"/>
      <c r="IS125" s="56"/>
      <c r="IT125" s="56"/>
    </row>
    <row r="126" spans="1:254" s="55" customFormat="1" ht="24">
      <c r="A126" s="33"/>
      <c r="B126" s="34"/>
      <c r="C126" s="34" t="s">
        <v>312</v>
      </c>
      <c r="D126" s="34"/>
      <c r="E126" s="35"/>
      <c r="F126" s="35">
        <v>1000</v>
      </c>
      <c r="G126" s="60">
        <v>300</v>
      </c>
      <c r="H126" s="4"/>
      <c r="I126" s="5"/>
      <c r="J126" s="5"/>
      <c r="K126"/>
      <c r="L126"/>
      <c r="M126"/>
      <c r="N126"/>
      <c r="IS126" s="56"/>
      <c r="IT126" s="56"/>
    </row>
    <row r="127" spans="1:254" s="55" customFormat="1" ht="12.75">
      <c r="A127" s="33"/>
      <c r="B127" s="34"/>
      <c r="C127" s="61"/>
      <c r="D127" s="61"/>
      <c r="E127" s="61"/>
      <c r="F127" s="61" t="s">
        <v>294</v>
      </c>
      <c r="G127" s="61">
        <f>SUM(G111:G126)</f>
        <v>39050</v>
      </c>
      <c r="H127" s="4"/>
      <c r="I127" s="5"/>
      <c r="J127" s="5"/>
      <c r="K127"/>
      <c r="L127"/>
      <c r="M127"/>
      <c r="N127"/>
      <c r="IS127" s="56"/>
      <c r="IT127" s="56"/>
    </row>
    <row r="128" spans="1:254" s="55" customFormat="1" ht="12.75">
      <c r="A128" s="57"/>
      <c r="B128" s="42" t="s">
        <v>313</v>
      </c>
      <c r="C128" s="42"/>
      <c r="D128" s="42"/>
      <c r="E128" s="42"/>
      <c r="F128" s="42"/>
      <c r="G128" s="42"/>
      <c r="H128" s="4"/>
      <c r="I128" s="5"/>
      <c r="J128" s="5"/>
      <c r="K128"/>
      <c r="L128"/>
      <c r="M128"/>
      <c r="N128"/>
      <c r="IS128" s="56"/>
      <c r="IT128" s="56"/>
    </row>
    <row r="129" spans="1:254" s="55" customFormat="1" ht="12.75">
      <c r="A129" s="33"/>
      <c r="B129" s="34"/>
      <c r="C129" s="34" t="s">
        <v>314</v>
      </c>
      <c r="D129" s="34"/>
      <c r="E129" s="35"/>
      <c r="F129" s="35">
        <v>4445</v>
      </c>
      <c r="G129" s="35">
        <v>4000</v>
      </c>
      <c r="H129" s="4"/>
      <c r="I129" s="5"/>
      <c r="J129" s="5"/>
      <c r="K129"/>
      <c r="L129"/>
      <c r="M129"/>
      <c r="N129"/>
      <c r="IS129" s="56"/>
      <c r="IT129" s="56"/>
    </row>
    <row r="130" spans="1:254" s="55" customFormat="1" ht="12.75">
      <c r="A130" s="33"/>
      <c r="B130" s="34"/>
      <c r="C130" s="62" t="s">
        <v>315</v>
      </c>
      <c r="D130" s="34"/>
      <c r="E130" s="35"/>
      <c r="F130" s="35">
        <v>1600</v>
      </c>
      <c r="G130" s="35">
        <v>1600</v>
      </c>
      <c r="H130" s="4"/>
      <c r="I130" s="5"/>
      <c r="J130" s="5"/>
      <c r="K130"/>
      <c r="L130"/>
      <c r="M130"/>
      <c r="N130"/>
      <c r="IS130" s="56"/>
      <c r="IT130" s="56"/>
    </row>
    <row r="131" spans="1:254" s="55" customFormat="1" ht="12.75">
      <c r="A131" s="33"/>
      <c r="B131" s="34"/>
      <c r="C131" s="61"/>
      <c r="D131" s="61"/>
      <c r="E131" s="61"/>
      <c r="F131" s="61" t="s">
        <v>294</v>
      </c>
      <c r="G131" s="61">
        <f>SUM(G129:G130)</f>
        <v>5600</v>
      </c>
      <c r="H131" s="4"/>
      <c r="I131" s="5"/>
      <c r="J131" s="5"/>
      <c r="K131"/>
      <c r="L131"/>
      <c r="M131"/>
      <c r="N131"/>
      <c r="IS131" s="56"/>
      <c r="IT131" s="56"/>
    </row>
    <row r="132" spans="1:254" s="55" customFormat="1" ht="12.75">
      <c r="A132" s="57"/>
      <c r="B132" s="42" t="s">
        <v>316</v>
      </c>
      <c r="C132" s="42"/>
      <c r="D132" s="42"/>
      <c r="E132" s="42"/>
      <c r="F132" s="42"/>
      <c r="G132" s="42"/>
      <c r="H132" s="4"/>
      <c r="I132" s="5"/>
      <c r="J132" s="5"/>
      <c r="K132"/>
      <c r="L132"/>
      <c r="M132"/>
      <c r="N132"/>
      <c r="IS132" s="56"/>
      <c r="IT132" s="56"/>
    </row>
    <row r="133" spans="1:254" s="55" customFormat="1" ht="12.75">
      <c r="A133" s="33"/>
      <c r="B133" s="34"/>
      <c r="C133" s="34" t="s">
        <v>317</v>
      </c>
      <c r="D133" s="34"/>
      <c r="E133" s="35"/>
      <c r="F133" s="35">
        <v>900</v>
      </c>
      <c r="G133" s="35">
        <v>900</v>
      </c>
      <c r="H133" s="4"/>
      <c r="I133" s="5"/>
      <c r="J133" s="5"/>
      <c r="K133"/>
      <c r="L133"/>
      <c r="M133"/>
      <c r="N133"/>
      <c r="IS133" s="56"/>
      <c r="IT133" s="56"/>
    </row>
    <row r="134" spans="1:254" s="55" customFormat="1" ht="24">
      <c r="A134" s="33"/>
      <c r="B134" s="34"/>
      <c r="C134" s="34" t="s">
        <v>318</v>
      </c>
      <c r="D134" s="34"/>
      <c r="E134" s="35"/>
      <c r="F134" s="35">
        <v>1000</v>
      </c>
      <c r="G134" s="35">
        <v>1000</v>
      </c>
      <c r="H134" s="4"/>
      <c r="I134" s="5"/>
      <c r="J134" s="5"/>
      <c r="K134"/>
      <c r="L134"/>
      <c r="M134"/>
      <c r="N134"/>
      <c r="IS134" s="56"/>
      <c r="IT134" s="56"/>
    </row>
    <row r="135" spans="1:254" s="55" customFormat="1" ht="12.75">
      <c r="A135" s="33"/>
      <c r="B135" s="34"/>
      <c r="C135" s="61"/>
      <c r="D135" s="61"/>
      <c r="E135" s="61"/>
      <c r="F135" s="61" t="s">
        <v>294</v>
      </c>
      <c r="G135" s="61">
        <f>SUM(G133:G134)</f>
        <v>1900</v>
      </c>
      <c r="H135" s="4"/>
      <c r="I135" s="5"/>
      <c r="J135" s="5"/>
      <c r="K135"/>
      <c r="L135"/>
      <c r="M135"/>
      <c r="N135"/>
      <c r="IS135" s="56"/>
      <c r="IT135" s="56"/>
    </row>
    <row r="136" spans="1:254" s="55" customFormat="1" ht="12.75">
      <c r="A136" s="33"/>
      <c r="B136" s="34"/>
      <c r="C136" s="34"/>
      <c r="D136" s="34"/>
      <c r="E136" s="35"/>
      <c r="F136" s="63" t="s">
        <v>294</v>
      </c>
      <c r="G136" s="63">
        <f>G127+G131+G135</f>
        <v>46550</v>
      </c>
      <c r="H136" s="4"/>
      <c r="I136" s="5"/>
      <c r="J136" s="5"/>
      <c r="K136"/>
      <c r="L136"/>
      <c r="M136"/>
      <c r="N136"/>
      <c r="IS136" s="56"/>
      <c r="IT136" s="56"/>
    </row>
    <row r="137" spans="1:254" s="55" customFormat="1" ht="12.75">
      <c r="A137" s="33"/>
      <c r="B137" s="34"/>
      <c r="C137" s="34"/>
      <c r="D137" s="34"/>
      <c r="E137" s="35"/>
      <c r="F137" s="35"/>
      <c r="G137" s="35"/>
      <c r="H137" s="4"/>
      <c r="I137" s="5"/>
      <c r="J137" s="5"/>
      <c r="K137"/>
      <c r="L137"/>
      <c r="M137"/>
      <c r="N137"/>
      <c r="IS137" s="56"/>
      <c r="IT137" s="56"/>
    </row>
    <row r="138" spans="1:254" s="55" customFormat="1" ht="12.75">
      <c r="A138" s="33"/>
      <c r="B138" s="34"/>
      <c r="C138" s="64" t="s">
        <v>319</v>
      </c>
      <c r="D138" s="64"/>
      <c r="E138" s="65"/>
      <c r="F138" s="65" t="s">
        <v>294</v>
      </c>
      <c r="G138" s="65">
        <f>G136+G108</f>
        <v>459525</v>
      </c>
      <c r="H138" s="4"/>
      <c r="I138" s="5"/>
      <c r="J138" s="5"/>
      <c r="K138"/>
      <c r="L138"/>
      <c r="M138"/>
      <c r="N138"/>
      <c r="IS138" s="56"/>
      <c r="IT138" s="56"/>
    </row>
  </sheetData>
  <sheetProtection selectLockedCells="1" selectUnlockedCells="1"/>
  <printOptions/>
  <pageMargins left="0.11805555555555555" right="0.07847222222222222" top="0.34375" bottom="0.34375" header="0.07847222222222222" footer="0.07847222222222222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  <rowBreaks count="3" manualBreakCount="3">
    <brk id="65" max="255" man="1"/>
    <brk id="109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8"/>
  <sheetViews>
    <sheetView workbookViewId="0" topLeftCell="A1">
      <pane ySplit="1" topLeftCell="BM11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6.140625" style="1" customWidth="1"/>
    <col min="2" max="2" width="38.7109375" style="2" customWidth="1"/>
    <col min="3" max="3" width="35.28125" style="2" customWidth="1"/>
    <col min="4" max="4" width="15.57421875" style="2" customWidth="1"/>
    <col min="5" max="5" width="9.00390625" style="3" customWidth="1"/>
    <col min="6" max="6" width="10.421875" style="3" customWidth="1"/>
    <col min="7" max="7" width="10.8515625" style="3" customWidth="1"/>
    <col min="8" max="8" width="7.421875" style="3" customWidth="1"/>
    <col min="9" max="9" width="11.57421875" style="4" customWidth="1"/>
    <col min="10" max="10" width="11.57421875" style="5" customWidth="1"/>
    <col min="11" max="11" width="13.8515625" style="5" customWidth="1"/>
    <col min="12" max="15" width="11.57421875" style="0" customWidth="1"/>
    <col min="16" max="253" width="11.57421875" style="2" customWidth="1"/>
    <col min="254" max="16384" width="11.57421875" style="0" customWidth="1"/>
  </cols>
  <sheetData>
    <row r="1" spans="1:15" s="12" customFormat="1" ht="24">
      <c r="A1" s="6"/>
      <c r="B1" s="7" t="s">
        <v>0</v>
      </c>
      <c r="C1" s="7" t="s">
        <v>1</v>
      </c>
      <c r="D1" s="7" t="s">
        <v>2</v>
      </c>
      <c r="E1" s="8" t="s">
        <v>3</v>
      </c>
      <c r="F1" s="9" t="s">
        <v>4</v>
      </c>
      <c r="G1" s="8" t="s">
        <v>5</v>
      </c>
      <c r="H1" s="66">
        <v>2011</v>
      </c>
      <c r="I1" s="10"/>
      <c r="J1" s="11"/>
      <c r="K1" s="5"/>
      <c r="L1"/>
      <c r="M1"/>
      <c r="N1"/>
      <c r="O1"/>
    </row>
    <row r="2" spans="1:8" ht="12.75">
      <c r="A2" s="13" t="s">
        <v>6</v>
      </c>
      <c r="B2" s="14" t="s">
        <v>7</v>
      </c>
      <c r="C2" s="15"/>
      <c r="D2" s="15"/>
      <c r="E2" s="16"/>
      <c r="F2" s="16"/>
      <c r="G2" s="16"/>
      <c r="H2" s="16"/>
    </row>
    <row r="3" spans="1:15" s="22" customFormat="1" ht="25.5">
      <c r="A3" s="17" t="s">
        <v>8</v>
      </c>
      <c r="B3" s="18" t="s">
        <v>9</v>
      </c>
      <c r="C3" s="18" t="s">
        <v>10</v>
      </c>
      <c r="D3" s="18" t="s">
        <v>11</v>
      </c>
      <c r="E3" s="19">
        <v>40000</v>
      </c>
      <c r="F3" s="20">
        <v>4900</v>
      </c>
      <c r="G3" s="21">
        <v>3500</v>
      </c>
      <c r="H3" s="19">
        <v>2972</v>
      </c>
      <c r="I3" s="4"/>
      <c r="J3" s="5"/>
      <c r="K3" s="5"/>
      <c r="L3"/>
      <c r="M3"/>
      <c r="N3"/>
      <c r="O3"/>
    </row>
    <row r="4" spans="1:15" s="22" customFormat="1" ht="25.5">
      <c r="A4" s="17" t="s">
        <v>12</v>
      </c>
      <c r="B4" s="18" t="s">
        <v>13</v>
      </c>
      <c r="C4" s="18" t="s">
        <v>14</v>
      </c>
      <c r="D4" s="18" t="s">
        <v>15</v>
      </c>
      <c r="E4" s="19">
        <v>32870</v>
      </c>
      <c r="F4" s="20">
        <v>8730</v>
      </c>
      <c r="G4" s="21">
        <v>3500</v>
      </c>
      <c r="H4" s="19">
        <v>2675</v>
      </c>
      <c r="I4" s="4"/>
      <c r="J4" s="5"/>
      <c r="K4" s="5"/>
      <c r="L4"/>
      <c r="M4"/>
      <c r="N4"/>
      <c r="O4"/>
    </row>
    <row r="5" spans="1:15" s="22" customFormat="1" ht="25.5">
      <c r="A5" s="17" t="s">
        <v>16</v>
      </c>
      <c r="B5" s="18" t="s">
        <v>17</v>
      </c>
      <c r="C5" s="18" t="s">
        <v>18</v>
      </c>
      <c r="D5" s="18" t="s">
        <v>19</v>
      </c>
      <c r="E5" s="19">
        <v>28300</v>
      </c>
      <c r="F5" s="20">
        <v>6300</v>
      </c>
      <c r="G5" s="21">
        <v>4500</v>
      </c>
      <c r="H5" s="19">
        <v>4015</v>
      </c>
      <c r="I5" s="4"/>
      <c r="J5" s="5"/>
      <c r="K5" s="5"/>
      <c r="L5"/>
      <c r="M5"/>
      <c r="N5"/>
      <c r="O5"/>
    </row>
    <row r="6" spans="1:15" s="22" customFormat="1" ht="38.25">
      <c r="A6" s="17" t="s">
        <v>20</v>
      </c>
      <c r="B6" s="23" t="s">
        <v>21</v>
      </c>
      <c r="C6" s="23" t="s">
        <v>22</v>
      </c>
      <c r="D6" s="23" t="s">
        <v>23</v>
      </c>
      <c r="E6" s="20">
        <v>31000</v>
      </c>
      <c r="F6" s="24"/>
      <c r="G6" s="21">
        <v>10000</v>
      </c>
      <c r="H6" s="20">
        <v>0</v>
      </c>
      <c r="I6" s="4"/>
      <c r="J6" s="5"/>
      <c r="K6" s="5"/>
      <c r="L6"/>
      <c r="M6"/>
      <c r="N6"/>
      <c r="O6"/>
    </row>
    <row r="7" spans="1:15" s="22" customFormat="1" ht="51">
      <c r="A7" s="17" t="s">
        <v>24</v>
      </c>
      <c r="B7" s="18" t="s">
        <v>25</v>
      </c>
      <c r="C7" s="18" t="s">
        <v>26</v>
      </c>
      <c r="D7" s="18" t="s">
        <v>27</v>
      </c>
      <c r="E7" s="19">
        <v>112516</v>
      </c>
      <c r="F7" s="20">
        <v>30000</v>
      </c>
      <c r="G7" s="21">
        <v>11000</v>
      </c>
      <c r="H7" s="19">
        <v>8024</v>
      </c>
      <c r="I7" s="4"/>
      <c r="J7" s="5"/>
      <c r="K7" s="5"/>
      <c r="L7"/>
      <c r="M7"/>
      <c r="N7"/>
      <c r="O7"/>
    </row>
    <row r="8" spans="1:15" s="22" customFormat="1" ht="25.5">
      <c r="A8" s="17" t="s">
        <v>28</v>
      </c>
      <c r="B8" s="18" t="s">
        <v>29</v>
      </c>
      <c r="C8" s="18" t="s">
        <v>30</v>
      </c>
      <c r="D8" s="18" t="s">
        <v>31</v>
      </c>
      <c r="E8" s="19">
        <v>58000</v>
      </c>
      <c r="F8" s="19">
        <v>30000</v>
      </c>
      <c r="G8" s="21">
        <v>15000</v>
      </c>
      <c r="H8" s="19">
        <v>9906</v>
      </c>
      <c r="I8" s="4"/>
      <c r="J8" s="5"/>
      <c r="K8" s="5"/>
      <c r="L8"/>
      <c r="M8"/>
      <c r="N8"/>
      <c r="O8"/>
    </row>
    <row r="9" spans="1:8" ht="25.5">
      <c r="A9" s="17" t="s">
        <v>32</v>
      </c>
      <c r="B9" s="18" t="s">
        <v>33</v>
      </c>
      <c r="C9" s="18" t="s">
        <v>34</v>
      </c>
      <c r="D9" s="18" t="s">
        <v>35</v>
      </c>
      <c r="E9" s="19">
        <v>128800</v>
      </c>
      <c r="F9" s="20">
        <v>35100</v>
      </c>
      <c r="G9" s="21">
        <v>15000</v>
      </c>
      <c r="H9" s="19">
        <v>16048</v>
      </c>
    </row>
    <row r="10" spans="1:15" s="22" customFormat="1" ht="25.5">
      <c r="A10" s="17" t="s">
        <v>36</v>
      </c>
      <c r="B10" s="18" t="s">
        <v>37</v>
      </c>
      <c r="C10" s="18" t="s">
        <v>38</v>
      </c>
      <c r="D10" s="18" t="s">
        <v>39</v>
      </c>
      <c r="E10" s="19">
        <v>91070</v>
      </c>
      <c r="F10" s="20">
        <v>19000</v>
      </c>
      <c r="G10" s="21">
        <v>17000</v>
      </c>
      <c r="H10" s="19">
        <v>10699</v>
      </c>
      <c r="I10" s="4"/>
      <c r="J10" s="5"/>
      <c r="K10" s="5"/>
      <c r="L10"/>
      <c r="M10"/>
      <c r="N10"/>
      <c r="O10"/>
    </row>
    <row r="11" spans="1:15" s="22" customFormat="1" ht="25.5">
      <c r="A11" s="17" t="s">
        <v>40</v>
      </c>
      <c r="B11" s="23" t="s">
        <v>41</v>
      </c>
      <c r="C11" s="23" t="s">
        <v>42</v>
      </c>
      <c r="D11" s="23" t="s">
        <v>35</v>
      </c>
      <c r="E11" s="20">
        <v>126542</v>
      </c>
      <c r="F11" s="20">
        <v>20000</v>
      </c>
      <c r="G11" s="21">
        <v>20000</v>
      </c>
      <c r="H11" s="20">
        <v>0</v>
      </c>
      <c r="I11" s="4"/>
      <c r="J11" s="5"/>
      <c r="K11" s="5"/>
      <c r="L11"/>
      <c r="M11"/>
      <c r="N11"/>
      <c r="O11"/>
    </row>
    <row r="12" spans="1:15" s="22" customFormat="1" ht="25.5">
      <c r="A12" s="17" t="s">
        <v>43</v>
      </c>
      <c r="B12" s="18" t="s">
        <v>44</v>
      </c>
      <c r="C12" s="18" t="s">
        <v>45</v>
      </c>
      <c r="D12" s="18" t="s">
        <v>46</v>
      </c>
      <c r="E12" s="19">
        <v>88200</v>
      </c>
      <c r="F12" s="20">
        <v>38000</v>
      </c>
      <c r="G12" s="21">
        <v>20000</v>
      </c>
      <c r="H12" s="19">
        <v>16048</v>
      </c>
      <c r="I12" s="4"/>
      <c r="J12" s="5"/>
      <c r="K12" s="5"/>
      <c r="L12"/>
      <c r="M12"/>
      <c r="N12"/>
      <c r="O12"/>
    </row>
    <row r="13" spans="1:8" ht="25.5">
      <c r="A13" s="17" t="s">
        <v>47</v>
      </c>
      <c r="B13" s="23" t="s">
        <v>48</v>
      </c>
      <c r="C13" s="23" t="s">
        <v>49</v>
      </c>
      <c r="D13" s="23" t="s">
        <v>50</v>
      </c>
      <c r="E13" s="20">
        <v>334100</v>
      </c>
      <c r="F13" s="20">
        <v>40000</v>
      </c>
      <c r="G13" s="21">
        <v>20000</v>
      </c>
      <c r="H13" s="20">
        <v>0</v>
      </c>
    </row>
    <row r="14" spans="1:8" ht="25.5">
      <c r="A14" s="17" t="s">
        <v>51</v>
      </c>
      <c r="B14" s="18" t="s">
        <v>52</v>
      </c>
      <c r="C14" s="18" t="s">
        <v>53</v>
      </c>
      <c r="D14" s="18" t="s">
        <v>54</v>
      </c>
      <c r="E14" s="19">
        <v>52149</v>
      </c>
      <c r="F14" s="20">
        <v>33100</v>
      </c>
      <c r="G14" s="21">
        <v>20000</v>
      </c>
      <c r="H14" s="19">
        <v>16048</v>
      </c>
    </row>
    <row r="15" spans="1:8" ht="25.5">
      <c r="A15" s="17" t="s">
        <v>55</v>
      </c>
      <c r="B15" s="23" t="s">
        <v>56</v>
      </c>
      <c r="C15" s="23" t="s">
        <v>57</v>
      </c>
      <c r="D15" s="23" t="s">
        <v>35</v>
      </c>
      <c r="E15" s="20">
        <v>309040</v>
      </c>
      <c r="F15" s="20">
        <v>45000</v>
      </c>
      <c r="G15" s="21">
        <v>25000</v>
      </c>
      <c r="H15" s="20">
        <v>6072</v>
      </c>
    </row>
    <row r="16" spans="1:8" ht="25.5">
      <c r="A16" s="17" t="s">
        <v>58</v>
      </c>
      <c r="B16" s="23" t="s">
        <v>59</v>
      </c>
      <c r="C16" s="23" t="s">
        <v>60</v>
      </c>
      <c r="D16" s="23" t="s">
        <v>35</v>
      </c>
      <c r="E16" s="20">
        <v>254000</v>
      </c>
      <c r="F16" s="20">
        <v>74500</v>
      </c>
      <c r="G16" s="21">
        <v>25000</v>
      </c>
      <c r="H16" s="20">
        <v>41606</v>
      </c>
    </row>
    <row r="17" spans="1:15" s="22" customFormat="1" ht="25.5">
      <c r="A17" s="17" t="s">
        <v>61</v>
      </c>
      <c r="B17" s="18" t="s">
        <v>62</v>
      </c>
      <c r="C17" s="18" t="s">
        <v>63</v>
      </c>
      <c r="D17" s="18" t="s">
        <v>64</v>
      </c>
      <c r="E17" s="19">
        <v>181956</v>
      </c>
      <c r="F17" s="19">
        <v>65000</v>
      </c>
      <c r="G17" s="21">
        <v>27000</v>
      </c>
      <c r="H17" s="19">
        <v>26747</v>
      </c>
      <c r="I17" s="4"/>
      <c r="J17" s="5"/>
      <c r="K17" s="5"/>
      <c r="L17"/>
      <c r="M17"/>
      <c r="N17"/>
      <c r="O17"/>
    </row>
    <row r="18" spans="1:15" s="22" customFormat="1" ht="25.5">
      <c r="A18" s="17" t="s">
        <v>65</v>
      </c>
      <c r="B18" s="18" t="s">
        <v>66</v>
      </c>
      <c r="C18" s="18" t="s">
        <v>67</v>
      </c>
      <c r="D18" s="18" t="s">
        <v>68</v>
      </c>
      <c r="E18" s="19">
        <v>91100</v>
      </c>
      <c r="F18" s="20">
        <v>41500</v>
      </c>
      <c r="G18" s="21">
        <v>30000</v>
      </c>
      <c r="H18" s="19">
        <v>26747</v>
      </c>
      <c r="I18" s="4"/>
      <c r="J18" s="5"/>
      <c r="K18" s="5"/>
      <c r="L18"/>
      <c r="M18"/>
      <c r="N18"/>
      <c r="O18"/>
    </row>
    <row r="19" spans="1:15" s="22" customFormat="1" ht="25.5">
      <c r="A19" s="17" t="s">
        <v>69</v>
      </c>
      <c r="B19" s="18" t="s">
        <v>70</v>
      </c>
      <c r="C19" s="18" t="s">
        <v>71</v>
      </c>
      <c r="D19" s="18" t="s">
        <v>72</v>
      </c>
      <c r="E19" s="19">
        <v>131500</v>
      </c>
      <c r="F19" s="20">
        <v>75000</v>
      </c>
      <c r="G19" s="21">
        <v>30000</v>
      </c>
      <c r="H19" s="19">
        <v>59438</v>
      </c>
      <c r="I19" s="4"/>
      <c r="J19" s="5"/>
      <c r="K19" s="5"/>
      <c r="L19"/>
      <c r="M19"/>
      <c r="N19"/>
      <c r="O19"/>
    </row>
    <row r="20" spans="1:8" ht="12.75">
      <c r="A20" s="25"/>
      <c r="B20" s="18"/>
      <c r="C20" s="26" t="s">
        <v>73</v>
      </c>
      <c r="D20" s="27"/>
      <c r="E20" s="28">
        <f>SUM(E3:E19)</f>
        <v>2091143</v>
      </c>
      <c r="F20" s="28">
        <f>SUM(F3:F19)</f>
        <v>566130</v>
      </c>
      <c r="G20" s="28">
        <f>SUM(G3:G19)</f>
        <v>296500</v>
      </c>
      <c r="H20" s="28">
        <f>SUM(H3:H19)</f>
        <v>247045</v>
      </c>
    </row>
    <row r="21" spans="1:8" ht="12.75">
      <c r="A21" s="29" t="s">
        <v>74</v>
      </c>
      <c r="B21" s="30" t="s">
        <v>75</v>
      </c>
      <c r="C21" s="31"/>
      <c r="D21" s="31"/>
      <c r="E21" s="32"/>
      <c r="F21" s="32"/>
      <c r="G21" s="32"/>
      <c r="H21" s="32"/>
    </row>
    <row r="22" spans="1:8" ht="12.75">
      <c r="A22" s="33" t="s">
        <v>76</v>
      </c>
      <c r="B22" s="34" t="s">
        <v>77</v>
      </c>
      <c r="C22" s="34" t="s">
        <v>78</v>
      </c>
      <c r="D22" s="34" t="s">
        <v>79</v>
      </c>
      <c r="E22" s="35">
        <v>7000</v>
      </c>
      <c r="F22" s="35">
        <v>2500</v>
      </c>
      <c r="G22" s="36">
        <v>650</v>
      </c>
      <c r="H22" s="35">
        <v>639</v>
      </c>
    </row>
    <row r="23" spans="1:15" s="22" customFormat="1" ht="12.75">
      <c r="A23" s="33" t="s">
        <v>80</v>
      </c>
      <c r="B23" s="34" t="s">
        <v>81</v>
      </c>
      <c r="C23" s="34" t="s">
        <v>82</v>
      </c>
      <c r="D23" s="34" t="s">
        <v>83</v>
      </c>
      <c r="E23" s="35">
        <v>4148.3</v>
      </c>
      <c r="F23" s="35">
        <v>3000</v>
      </c>
      <c r="G23" s="36">
        <v>1000</v>
      </c>
      <c r="H23" s="35">
        <v>0</v>
      </c>
      <c r="I23" s="4"/>
      <c r="J23" s="5"/>
      <c r="K23" s="5"/>
      <c r="L23"/>
      <c r="M23"/>
      <c r="N23"/>
      <c r="O23"/>
    </row>
    <row r="24" spans="1:15" s="22" customFormat="1" ht="24">
      <c r="A24" s="33" t="s">
        <v>84</v>
      </c>
      <c r="B24" s="34" t="s">
        <v>85</v>
      </c>
      <c r="C24" s="34" t="s">
        <v>86</v>
      </c>
      <c r="D24" s="34" t="s">
        <v>87</v>
      </c>
      <c r="E24" s="35">
        <v>11520</v>
      </c>
      <c r="F24" s="35">
        <v>6000</v>
      </c>
      <c r="G24" s="36">
        <v>1000</v>
      </c>
      <c r="H24" s="35">
        <v>320</v>
      </c>
      <c r="I24" s="4"/>
      <c r="J24" s="5"/>
      <c r="K24" s="5"/>
      <c r="L24"/>
      <c r="M24"/>
      <c r="N24"/>
      <c r="O24"/>
    </row>
    <row r="25" spans="1:18" s="22" customFormat="1" ht="12.75">
      <c r="A25" s="33" t="s">
        <v>88</v>
      </c>
      <c r="B25" s="34" t="s">
        <v>89</v>
      </c>
      <c r="C25" s="34" t="s">
        <v>90</v>
      </c>
      <c r="D25" s="34" t="s">
        <v>91</v>
      </c>
      <c r="E25" s="35">
        <v>11000</v>
      </c>
      <c r="F25" s="35">
        <v>3000</v>
      </c>
      <c r="G25" s="36">
        <v>2000</v>
      </c>
      <c r="H25" s="35">
        <v>1917</v>
      </c>
      <c r="I25" s="4"/>
      <c r="J25" s="5"/>
      <c r="K25" s="5"/>
      <c r="L25"/>
      <c r="M25"/>
      <c r="N25"/>
      <c r="O25"/>
      <c r="P25"/>
      <c r="Q25"/>
      <c r="R25"/>
    </row>
    <row r="26" spans="1:8" ht="12.75">
      <c r="A26" s="33" t="s">
        <v>92</v>
      </c>
      <c r="B26" s="34" t="s">
        <v>93</v>
      </c>
      <c r="C26" s="34" t="s">
        <v>94</v>
      </c>
      <c r="D26" s="34" t="s">
        <v>35</v>
      </c>
      <c r="E26" s="35">
        <v>5450</v>
      </c>
      <c r="F26" s="35">
        <v>2000</v>
      </c>
      <c r="G26" s="36">
        <v>2000</v>
      </c>
      <c r="H26" s="35">
        <v>1917</v>
      </c>
    </row>
    <row r="27" spans="1:15" s="22" customFormat="1" ht="12.75">
      <c r="A27" s="33" t="s">
        <v>95</v>
      </c>
      <c r="B27" s="37" t="s">
        <v>96</v>
      </c>
      <c r="C27" s="37" t="s">
        <v>97</v>
      </c>
      <c r="D27" s="37" t="s">
        <v>98</v>
      </c>
      <c r="E27" s="38">
        <v>15715</v>
      </c>
      <c r="F27" s="35">
        <v>3400</v>
      </c>
      <c r="G27" s="36">
        <v>2500</v>
      </c>
      <c r="H27" s="38">
        <v>2127</v>
      </c>
      <c r="I27" s="4"/>
      <c r="J27" s="5"/>
      <c r="K27" s="5"/>
      <c r="L27"/>
      <c r="M27"/>
      <c r="N27"/>
      <c r="O27"/>
    </row>
    <row r="28" spans="1:8" ht="12.75">
      <c r="A28" s="33" t="s">
        <v>99</v>
      </c>
      <c r="B28" s="34" t="s">
        <v>62</v>
      </c>
      <c r="C28" s="34" t="s">
        <v>100</v>
      </c>
      <c r="D28" s="34" t="s">
        <v>101</v>
      </c>
      <c r="E28" s="35">
        <v>22689</v>
      </c>
      <c r="F28" s="35">
        <v>7000</v>
      </c>
      <c r="G28" s="36">
        <v>3000</v>
      </c>
      <c r="H28" s="35">
        <v>0</v>
      </c>
    </row>
    <row r="29" spans="1:8" ht="24">
      <c r="A29" s="33" t="s">
        <v>102</v>
      </c>
      <c r="B29" s="37" t="s">
        <v>103</v>
      </c>
      <c r="C29" s="37" t="s">
        <v>104</v>
      </c>
      <c r="D29" s="37" t="s">
        <v>105</v>
      </c>
      <c r="E29" s="38">
        <v>31200</v>
      </c>
      <c r="F29" s="38">
        <v>6500</v>
      </c>
      <c r="G29" s="36">
        <v>3500</v>
      </c>
      <c r="H29" s="38">
        <v>2675</v>
      </c>
    </row>
    <row r="30" spans="1:8" ht="24">
      <c r="A30" s="33" t="s">
        <v>106</v>
      </c>
      <c r="B30" s="34" t="s">
        <v>107</v>
      </c>
      <c r="C30" s="34" t="s">
        <v>108</v>
      </c>
      <c r="D30" s="34" t="s">
        <v>109</v>
      </c>
      <c r="E30" s="35">
        <v>16744</v>
      </c>
      <c r="F30" s="35">
        <v>5580</v>
      </c>
      <c r="G30" s="36">
        <v>3500</v>
      </c>
      <c r="H30" s="35">
        <v>2876</v>
      </c>
    </row>
    <row r="31" spans="1:8" ht="24">
      <c r="A31" s="33" t="s">
        <v>110</v>
      </c>
      <c r="B31" s="37" t="s">
        <v>111</v>
      </c>
      <c r="C31" s="37" t="s">
        <v>112</v>
      </c>
      <c r="D31" s="37" t="s">
        <v>113</v>
      </c>
      <c r="E31" s="38">
        <v>58000</v>
      </c>
      <c r="F31" s="35">
        <v>20000</v>
      </c>
      <c r="G31" s="36">
        <v>5500</v>
      </c>
      <c r="H31" s="38">
        <v>7430</v>
      </c>
    </row>
    <row r="32" spans="1:8" ht="12.75">
      <c r="A32" s="33" t="s">
        <v>114</v>
      </c>
      <c r="B32" s="37" t="s">
        <v>66</v>
      </c>
      <c r="C32" s="37" t="s">
        <v>115</v>
      </c>
      <c r="D32" s="37" t="s">
        <v>116</v>
      </c>
      <c r="E32" s="38">
        <v>40820</v>
      </c>
      <c r="F32" s="35">
        <v>12000</v>
      </c>
      <c r="G32" s="36">
        <v>5500</v>
      </c>
      <c r="H32" s="38">
        <v>5349</v>
      </c>
    </row>
    <row r="33" spans="1:8" ht="12.75">
      <c r="A33" s="33" t="s">
        <v>320</v>
      </c>
      <c r="B33" s="34" t="s">
        <v>321</v>
      </c>
      <c r="C33" s="34" t="s">
        <v>322</v>
      </c>
      <c r="D33" s="34" t="s">
        <v>323</v>
      </c>
      <c r="E33" s="35">
        <v>3348</v>
      </c>
      <c r="F33" s="35">
        <v>1400</v>
      </c>
      <c r="G33" s="36">
        <v>0</v>
      </c>
      <c r="H33" s="35">
        <v>0</v>
      </c>
    </row>
    <row r="34" spans="1:8" ht="12.75">
      <c r="A34" s="33" t="s">
        <v>324</v>
      </c>
      <c r="B34" s="34" t="s">
        <v>325</v>
      </c>
      <c r="C34" s="34" t="s">
        <v>326</v>
      </c>
      <c r="D34" s="34" t="s">
        <v>327</v>
      </c>
      <c r="E34" s="35">
        <v>2995</v>
      </c>
      <c r="F34" s="35">
        <v>2500</v>
      </c>
      <c r="G34" s="36">
        <v>0</v>
      </c>
      <c r="H34" s="35">
        <v>0</v>
      </c>
    </row>
    <row r="35" spans="1:8" ht="12.75">
      <c r="A35" s="33"/>
      <c r="B35" s="34"/>
      <c r="C35" s="39" t="s">
        <v>117</v>
      </c>
      <c r="D35" s="40"/>
      <c r="E35" s="41">
        <f>SUM(E22:E34)</f>
        <v>230629.3</v>
      </c>
      <c r="F35" s="40">
        <f>SUM(F22:F34)</f>
        <v>74880</v>
      </c>
      <c r="G35" s="41">
        <f>SUM(G22:G34)</f>
        <v>30150</v>
      </c>
      <c r="H35" s="41">
        <f>SUM(H22:H34)</f>
        <v>25250</v>
      </c>
    </row>
    <row r="36" spans="1:8" ht="12.75">
      <c r="A36" s="29" t="s">
        <v>118</v>
      </c>
      <c r="B36" s="42" t="s">
        <v>119</v>
      </c>
      <c r="C36" s="31"/>
      <c r="D36" s="31"/>
      <c r="E36" s="32"/>
      <c r="F36" s="32"/>
      <c r="G36" s="32"/>
      <c r="H36" s="32"/>
    </row>
    <row r="37" spans="1:8" ht="12.75">
      <c r="A37" s="43" t="s">
        <v>120</v>
      </c>
      <c r="B37" s="37" t="s">
        <v>121</v>
      </c>
      <c r="C37" s="37" t="s">
        <v>122</v>
      </c>
      <c r="D37" s="37" t="s">
        <v>123</v>
      </c>
      <c r="E37" s="38">
        <v>7746</v>
      </c>
      <c r="F37" s="35">
        <v>2367</v>
      </c>
      <c r="G37" s="36">
        <v>500</v>
      </c>
      <c r="H37" s="38">
        <v>0</v>
      </c>
    </row>
    <row r="38" spans="1:8" ht="12.75">
      <c r="A38" s="43" t="s">
        <v>124</v>
      </c>
      <c r="B38" s="37" t="s">
        <v>125</v>
      </c>
      <c r="C38" s="37" t="s">
        <v>126</v>
      </c>
      <c r="D38" s="37" t="s">
        <v>35</v>
      </c>
      <c r="E38" s="38">
        <v>7800</v>
      </c>
      <c r="F38" s="35">
        <v>3700</v>
      </c>
      <c r="G38" s="36">
        <v>700</v>
      </c>
      <c r="H38" s="38">
        <v>639</v>
      </c>
    </row>
    <row r="39" spans="1:8" ht="24">
      <c r="A39" s="43" t="s">
        <v>127</v>
      </c>
      <c r="B39" s="37" t="s">
        <v>25</v>
      </c>
      <c r="C39" s="37" t="s">
        <v>128</v>
      </c>
      <c r="D39" s="37" t="s">
        <v>129</v>
      </c>
      <c r="E39" s="38">
        <v>7698</v>
      </c>
      <c r="F39" s="35">
        <v>3205</v>
      </c>
      <c r="G39" s="36">
        <v>800</v>
      </c>
      <c r="H39" s="38">
        <v>192</v>
      </c>
    </row>
    <row r="40" spans="1:8" ht="12.75">
      <c r="A40" s="43" t="s">
        <v>130</v>
      </c>
      <c r="B40" s="37" t="s">
        <v>107</v>
      </c>
      <c r="C40" s="37" t="s">
        <v>131</v>
      </c>
      <c r="D40" s="37" t="s">
        <v>35</v>
      </c>
      <c r="E40" s="38">
        <v>30888</v>
      </c>
      <c r="F40" s="35">
        <v>5468</v>
      </c>
      <c r="G40" s="36">
        <v>1000</v>
      </c>
      <c r="H40" s="38">
        <v>0</v>
      </c>
    </row>
    <row r="41" spans="1:8" ht="12.75">
      <c r="A41" s="43" t="s">
        <v>132</v>
      </c>
      <c r="B41" s="37" t="s">
        <v>133</v>
      </c>
      <c r="C41" s="37" t="s">
        <v>134</v>
      </c>
      <c r="D41" s="37" t="s">
        <v>135</v>
      </c>
      <c r="E41" s="38">
        <v>13260</v>
      </c>
      <c r="F41" s="35">
        <v>3315</v>
      </c>
      <c r="G41" s="36">
        <v>1000</v>
      </c>
      <c r="H41" s="38">
        <v>0</v>
      </c>
    </row>
    <row r="42" spans="1:8" ht="12.75">
      <c r="A42" s="43" t="s">
        <v>136</v>
      </c>
      <c r="B42" s="37" t="s">
        <v>137</v>
      </c>
      <c r="C42" s="37" t="s">
        <v>138</v>
      </c>
      <c r="D42" s="37" t="s">
        <v>139</v>
      </c>
      <c r="E42" s="38">
        <v>6500</v>
      </c>
      <c r="F42" s="38"/>
      <c r="G42" s="36">
        <v>1000</v>
      </c>
      <c r="H42" s="38">
        <v>0</v>
      </c>
    </row>
    <row r="43" spans="1:8" ht="12.75">
      <c r="A43" s="43" t="s">
        <v>140</v>
      </c>
      <c r="B43" s="37" t="s">
        <v>141</v>
      </c>
      <c r="C43" s="37" t="s">
        <v>142</v>
      </c>
      <c r="D43" s="37" t="s">
        <v>35</v>
      </c>
      <c r="E43" s="38">
        <v>19493</v>
      </c>
      <c r="F43" s="35">
        <v>3840</v>
      </c>
      <c r="G43" s="36">
        <v>2500</v>
      </c>
      <c r="H43" s="38">
        <v>2237</v>
      </c>
    </row>
    <row r="44" spans="1:8" ht="12.75">
      <c r="A44" s="43" t="s">
        <v>143</v>
      </c>
      <c r="B44" s="34" t="s">
        <v>70</v>
      </c>
      <c r="C44" s="34" t="s">
        <v>144</v>
      </c>
      <c r="D44" s="34" t="s">
        <v>145</v>
      </c>
      <c r="E44" s="35">
        <v>104069</v>
      </c>
      <c r="F44" s="35">
        <v>20000</v>
      </c>
      <c r="G44" s="36">
        <v>8000</v>
      </c>
      <c r="H44" s="35">
        <v>0</v>
      </c>
    </row>
    <row r="45" spans="1:8" ht="12.75">
      <c r="A45" s="43" t="s">
        <v>328</v>
      </c>
      <c r="B45" s="37" t="s">
        <v>329</v>
      </c>
      <c r="C45" s="37" t="s">
        <v>330</v>
      </c>
      <c r="D45" s="37" t="s">
        <v>331</v>
      </c>
      <c r="E45" s="38">
        <v>4068</v>
      </c>
      <c r="F45" s="35">
        <v>1000</v>
      </c>
      <c r="G45" s="36">
        <v>0</v>
      </c>
      <c r="H45" s="38">
        <v>128</v>
      </c>
    </row>
    <row r="46" spans="1:8" ht="24">
      <c r="A46" s="43" t="s">
        <v>332</v>
      </c>
      <c r="B46" s="37" t="s">
        <v>37</v>
      </c>
      <c r="C46" s="37" t="s">
        <v>333</v>
      </c>
      <c r="D46" s="37" t="s">
        <v>35</v>
      </c>
      <c r="E46" s="38">
        <v>191330</v>
      </c>
      <c r="F46" s="38">
        <v>32000</v>
      </c>
      <c r="G46" s="36">
        <v>0</v>
      </c>
      <c r="H46" s="38">
        <v>1598</v>
      </c>
    </row>
    <row r="47" spans="1:8" ht="12.75">
      <c r="A47" s="43" t="s">
        <v>334</v>
      </c>
      <c r="B47" s="37" t="s">
        <v>133</v>
      </c>
      <c r="C47" s="37" t="s">
        <v>335</v>
      </c>
      <c r="D47" s="37" t="s">
        <v>336</v>
      </c>
      <c r="E47" s="38">
        <v>5098</v>
      </c>
      <c r="F47" s="38">
        <v>1200</v>
      </c>
      <c r="G47" s="36">
        <v>0</v>
      </c>
      <c r="H47" s="38">
        <v>320</v>
      </c>
    </row>
    <row r="48" spans="1:8" ht="12.75">
      <c r="A48" s="43" t="s">
        <v>337</v>
      </c>
      <c r="B48" s="37" t="s">
        <v>133</v>
      </c>
      <c r="C48" s="37" t="s">
        <v>338</v>
      </c>
      <c r="D48" s="37" t="s">
        <v>339</v>
      </c>
      <c r="E48" s="38">
        <v>1636</v>
      </c>
      <c r="F48" s="38">
        <v>400</v>
      </c>
      <c r="G48" s="36">
        <v>0</v>
      </c>
      <c r="H48" s="38">
        <v>0</v>
      </c>
    </row>
    <row r="49" spans="1:8" ht="24">
      <c r="A49" s="43" t="s">
        <v>340</v>
      </c>
      <c r="B49" s="37" t="s">
        <v>341</v>
      </c>
      <c r="C49" s="37" t="s">
        <v>342</v>
      </c>
      <c r="D49" s="37" t="s">
        <v>343</v>
      </c>
      <c r="E49" s="38">
        <v>2200</v>
      </c>
      <c r="F49" s="38">
        <v>600</v>
      </c>
      <c r="G49" s="36">
        <v>0</v>
      </c>
      <c r="H49" s="38">
        <v>0</v>
      </c>
    </row>
    <row r="50" spans="1:8" ht="12.75">
      <c r="A50" s="43" t="s">
        <v>344</v>
      </c>
      <c r="B50" s="37" t="s">
        <v>341</v>
      </c>
      <c r="C50" s="37" t="s">
        <v>345</v>
      </c>
      <c r="D50" s="37" t="s">
        <v>35</v>
      </c>
      <c r="E50" s="38">
        <v>5500</v>
      </c>
      <c r="F50" s="38">
        <v>1000</v>
      </c>
      <c r="G50" s="36">
        <v>0</v>
      </c>
      <c r="H50" s="38">
        <v>0</v>
      </c>
    </row>
    <row r="51" spans="1:8" ht="12.75">
      <c r="A51" s="43" t="s">
        <v>346</v>
      </c>
      <c r="B51" s="37" t="s">
        <v>81</v>
      </c>
      <c r="C51" s="37" t="s">
        <v>347</v>
      </c>
      <c r="D51" s="37" t="s">
        <v>348</v>
      </c>
      <c r="E51" s="38">
        <v>940</v>
      </c>
      <c r="F51" s="38">
        <v>490</v>
      </c>
      <c r="G51" s="36">
        <v>0</v>
      </c>
      <c r="H51" s="38">
        <v>0</v>
      </c>
    </row>
    <row r="52" spans="1:8" ht="12.75">
      <c r="A52" s="43" t="s">
        <v>349</v>
      </c>
      <c r="B52" s="37" t="s">
        <v>25</v>
      </c>
      <c r="C52" s="37" t="s">
        <v>350</v>
      </c>
      <c r="D52" s="37" t="s">
        <v>351</v>
      </c>
      <c r="E52" s="38">
        <v>33847</v>
      </c>
      <c r="F52" s="38">
        <v>20000</v>
      </c>
      <c r="G52" s="36">
        <v>0</v>
      </c>
      <c r="H52" s="38">
        <v>0</v>
      </c>
    </row>
    <row r="53" spans="1:8" ht="12.75">
      <c r="A53" s="43" t="s">
        <v>352</v>
      </c>
      <c r="B53" s="37" t="s">
        <v>25</v>
      </c>
      <c r="C53" s="37" t="s">
        <v>353</v>
      </c>
      <c r="D53" s="37" t="s">
        <v>354</v>
      </c>
      <c r="E53" s="38">
        <v>2275</v>
      </c>
      <c r="F53" s="38">
        <v>962</v>
      </c>
      <c r="G53" s="36">
        <v>0</v>
      </c>
      <c r="H53" s="38">
        <v>0</v>
      </c>
    </row>
    <row r="54" spans="1:8" ht="24">
      <c r="A54" s="43" t="s">
        <v>355</v>
      </c>
      <c r="B54" s="37" t="s">
        <v>103</v>
      </c>
      <c r="C54" s="37" t="s">
        <v>356</v>
      </c>
      <c r="D54" s="37" t="s">
        <v>357</v>
      </c>
      <c r="E54" s="38">
        <v>5870</v>
      </c>
      <c r="F54" s="38">
        <v>2870</v>
      </c>
      <c r="G54" s="36">
        <v>0</v>
      </c>
      <c r="H54" s="38">
        <v>0</v>
      </c>
    </row>
    <row r="55" spans="1:8" ht="12.75">
      <c r="A55" s="43" t="s">
        <v>358</v>
      </c>
      <c r="B55" s="37" t="s">
        <v>359</v>
      </c>
      <c r="C55" s="37" t="s">
        <v>360</v>
      </c>
      <c r="D55" s="37" t="s">
        <v>361</v>
      </c>
      <c r="E55" s="38">
        <v>9626</v>
      </c>
      <c r="F55" s="35">
        <v>1000</v>
      </c>
      <c r="G55" s="36">
        <v>0</v>
      </c>
      <c r="H55" s="38">
        <v>0</v>
      </c>
    </row>
    <row r="56" spans="1:8" ht="24">
      <c r="A56" s="43" t="s">
        <v>362</v>
      </c>
      <c r="B56" s="37" t="s">
        <v>363</v>
      </c>
      <c r="C56" s="37" t="s">
        <v>364</v>
      </c>
      <c r="D56" s="37" t="s">
        <v>365</v>
      </c>
      <c r="E56" s="38">
        <v>2480</v>
      </c>
      <c r="F56" s="35">
        <v>1950</v>
      </c>
      <c r="G56" s="36">
        <v>0</v>
      </c>
      <c r="H56" s="38">
        <v>0</v>
      </c>
    </row>
    <row r="57" spans="1:8" ht="12.75">
      <c r="A57" s="43" t="s">
        <v>366</v>
      </c>
      <c r="B57" s="37" t="s">
        <v>367</v>
      </c>
      <c r="C57" s="37" t="s">
        <v>368</v>
      </c>
      <c r="D57" s="37" t="s">
        <v>369</v>
      </c>
      <c r="E57" s="38">
        <v>1322</v>
      </c>
      <c r="F57" s="35">
        <v>350</v>
      </c>
      <c r="G57" s="36">
        <v>0</v>
      </c>
      <c r="H57" s="38">
        <v>0</v>
      </c>
    </row>
    <row r="58" spans="1:8" ht="24">
      <c r="A58" s="43" t="s">
        <v>370</v>
      </c>
      <c r="B58" s="37" t="s">
        <v>103</v>
      </c>
      <c r="C58" s="37" t="s">
        <v>371</v>
      </c>
      <c r="D58" s="37" t="s">
        <v>372</v>
      </c>
      <c r="E58" s="38">
        <v>5206</v>
      </c>
      <c r="F58" s="35">
        <v>800</v>
      </c>
      <c r="G58" s="36">
        <v>0</v>
      </c>
      <c r="H58" s="38">
        <v>0</v>
      </c>
    </row>
    <row r="59" spans="1:8" ht="12.75">
      <c r="A59" s="43" t="s">
        <v>373</v>
      </c>
      <c r="B59" s="37" t="s">
        <v>70</v>
      </c>
      <c r="C59" s="37" t="s">
        <v>374</v>
      </c>
      <c r="D59" s="37" t="s">
        <v>375</v>
      </c>
      <c r="E59" s="38">
        <v>6140</v>
      </c>
      <c r="F59" s="35">
        <v>2800</v>
      </c>
      <c r="G59" s="36">
        <v>0</v>
      </c>
      <c r="H59" s="38">
        <v>0</v>
      </c>
    </row>
    <row r="60" spans="1:8" ht="12.75">
      <c r="A60" s="43" t="s">
        <v>376</v>
      </c>
      <c r="B60" s="37" t="s">
        <v>377</v>
      </c>
      <c r="C60" s="37" t="s">
        <v>378</v>
      </c>
      <c r="D60" s="37" t="s">
        <v>379</v>
      </c>
      <c r="E60" s="38">
        <v>2700</v>
      </c>
      <c r="F60" s="35">
        <v>1000</v>
      </c>
      <c r="G60" s="36">
        <v>0</v>
      </c>
      <c r="H60" s="38">
        <v>0</v>
      </c>
    </row>
    <row r="61" spans="1:8" ht="12.75">
      <c r="A61" s="33"/>
      <c r="B61" s="34"/>
      <c r="C61" s="39" t="s">
        <v>146</v>
      </c>
      <c r="D61" s="40"/>
      <c r="E61" s="44">
        <f>SUM(E37:E60)</f>
        <v>477692</v>
      </c>
      <c r="F61" s="40"/>
      <c r="G61" s="41">
        <f>SUM(G37:G60)</f>
        <v>15500</v>
      </c>
      <c r="H61" s="44">
        <f>SUM(H37:H60)</f>
        <v>5114</v>
      </c>
    </row>
    <row r="62" spans="1:8" ht="12.75">
      <c r="A62" s="29" t="s">
        <v>147</v>
      </c>
      <c r="B62" s="42" t="s">
        <v>148</v>
      </c>
      <c r="C62" s="31"/>
      <c r="D62" s="31"/>
      <c r="E62" s="32"/>
      <c r="F62" s="32"/>
      <c r="G62" s="45"/>
      <c r="H62" s="32"/>
    </row>
    <row r="63" spans="1:8" ht="12.75">
      <c r="A63" s="33" t="s">
        <v>380</v>
      </c>
      <c r="B63" s="34" t="s">
        <v>381</v>
      </c>
      <c r="C63" s="34" t="s">
        <v>382</v>
      </c>
      <c r="D63" s="34" t="s">
        <v>383</v>
      </c>
      <c r="E63" s="35">
        <v>8266.25</v>
      </c>
      <c r="F63" s="35">
        <v>2933</v>
      </c>
      <c r="G63" s="36">
        <v>0</v>
      </c>
      <c r="H63" s="35">
        <v>0</v>
      </c>
    </row>
    <row r="64" spans="1:8" ht="12.75">
      <c r="A64" s="33" t="s">
        <v>384</v>
      </c>
      <c r="B64" s="67" t="s">
        <v>103</v>
      </c>
      <c r="C64" s="37" t="s">
        <v>385</v>
      </c>
      <c r="D64" s="37" t="s">
        <v>386</v>
      </c>
      <c r="E64" s="38">
        <v>6050</v>
      </c>
      <c r="F64" s="38">
        <v>2900</v>
      </c>
      <c r="G64" s="36">
        <v>0</v>
      </c>
      <c r="H64" s="38">
        <v>0</v>
      </c>
    </row>
    <row r="65" spans="1:8" ht="12.75">
      <c r="A65" s="33" t="s">
        <v>387</v>
      </c>
      <c r="B65" s="34" t="s">
        <v>133</v>
      </c>
      <c r="C65" s="34" t="s">
        <v>388</v>
      </c>
      <c r="D65" s="34" t="s">
        <v>389</v>
      </c>
      <c r="E65" s="35">
        <v>2880</v>
      </c>
      <c r="F65" s="35">
        <v>1000</v>
      </c>
      <c r="G65" s="36">
        <v>0</v>
      </c>
      <c r="H65" s="35">
        <v>0</v>
      </c>
    </row>
    <row r="66" spans="1:8" ht="12.75">
      <c r="A66" s="33"/>
      <c r="B66" s="34"/>
      <c r="C66" s="39" t="s">
        <v>149</v>
      </c>
      <c r="D66" s="39"/>
      <c r="E66" s="44">
        <f>SUM(E63:E65)</f>
        <v>17196.25</v>
      </c>
      <c r="F66" s="44">
        <f>SUM(F63:F65)</f>
        <v>6833</v>
      </c>
      <c r="G66" s="44">
        <f>SUM(G63:G65)</f>
        <v>0</v>
      </c>
      <c r="H66" s="44">
        <f>SUM(H63:H65)</f>
        <v>0</v>
      </c>
    </row>
    <row r="67" spans="1:8" ht="12.75">
      <c r="A67" s="29" t="s">
        <v>150</v>
      </c>
      <c r="B67" s="42" t="s">
        <v>151</v>
      </c>
      <c r="C67" s="31"/>
      <c r="D67" s="31"/>
      <c r="E67" s="32"/>
      <c r="F67" s="32"/>
      <c r="G67" s="32"/>
      <c r="H67" s="32"/>
    </row>
    <row r="68" spans="1:8" ht="12.75">
      <c r="A68" s="43" t="s">
        <v>152</v>
      </c>
      <c r="B68" s="37" t="s">
        <v>153</v>
      </c>
      <c r="C68" s="37" t="s">
        <v>154</v>
      </c>
      <c r="D68" s="37" t="s">
        <v>155</v>
      </c>
      <c r="E68" s="38">
        <v>870</v>
      </c>
      <c r="F68" s="35">
        <v>500</v>
      </c>
      <c r="G68" s="36">
        <v>300</v>
      </c>
      <c r="H68" s="38">
        <v>192</v>
      </c>
    </row>
    <row r="69" spans="1:8" ht="12.75">
      <c r="A69" s="43" t="s">
        <v>156</v>
      </c>
      <c r="B69" s="37" t="s">
        <v>157</v>
      </c>
      <c r="C69" s="37" t="s">
        <v>158</v>
      </c>
      <c r="D69" s="37" t="s">
        <v>159</v>
      </c>
      <c r="E69" s="38">
        <v>6450</v>
      </c>
      <c r="F69" s="35">
        <v>3750</v>
      </c>
      <c r="G69" s="36">
        <v>650</v>
      </c>
      <c r="H69" s="38">
        <v>639</v>
      </c>
    </row>
    <row r="70" spans="1:8" ht="24">
      <c r="A70" s="43" t="s">
        <v>160</v>
      </c>
      <c r="B70" s="34" t="s">
        <v>161</v>
      </c>
      <c r="C70" s="34" t="s">
        <v>162</v>
      </c>
      <c r="D70" s="34" t="s">
        <v>163</v>
      </c>
      <c r="E70" s="35">
        <v>1135</v>
      </c>
      <c r="F70" s="35">
        <v>800</v>
      </c>
      <c r="G70" s="36">
        <v>800</v>
      </c>
      <c r="H70" s="35">
        <v>0</v>
      </c>
    </row>
    <row r="71" spans="1:8" ht="12.75">
      <c r="A71" s="43" t="s">
        <v>164</v>
      </c>
      <c r="B71" s="37" t="s">
        <v>165</v>
      </c>
      <c r="C71" s="37" t="s">
        <v>166</v>
      </c>
      <c r="D71" s="37" t="s">
        <v>167</v>
      </c>
      <c r="E71" s="38">
        <v>11610</v>
      </c>
      <c r="F71" s="35">
        <v>2300</v>
      </c>
      <c r="G71" s="36">
        <v>1500</v>
      </c>
      <c r="H71" s="38">
        <v>0</v>
      </c>
    </row>
    <row r="72" spans="1:8" ht="12.75">
      <c r="A72" s="43" t="s">
        <v>168</v>
      </c>
      <c r="B72" s="37" t="s">
        <v>169</v>
      </c>
      <c r="C72" s="37" t="s">
        <v>170</v>
      </c>
      <c r="D72" s="37" t="s">
        <v>35</v>
      </c>
      <c r="E72" s="38">
        <v>67140</v>
      </c>
      <c r="F72" s="35">
        <v>12000</v>
      </c>
      <c r="G72" s="36">
        <v>1500</v>
      </c>
      <c r="H72" s="38">
        <v>0</v>
      </c>
    </row>
    <row r="73" spans="1:8" ht="24">
      <c r="A73" s="43" t="s">
        <v>171</v>
      </c>
      <c r="B73" s="37" t="s">
        <v>172</v>
      </c>
      <c r="C73" s="37" t="s">
        <v>173</v>
      </c>
      <c r="D73" s="37" t="s">
        <v>35</v>
      </c>
      <c r="E73" s="38">
        <v>57800</v>
      </c>
      <c r="F73" s="35">
        <v>57800</v>
      </c>
      <c r="G73" s="36">
        <v>8000</v>
      </c>
      <c r="H73" s="38">
        <v>7733</v>
      </c>
    </row>
    <row r="74" spans="1:8" ht="12.75">
      <c r="A74" s="43" t="s">
        <v>174</v>
      </c>
      <c r="B74" s="37" t="s">
        <v>33</v>
      </c>
      <c r="C74" s="37" t="s">
        <v>175</v>
      </c>
      <c r="D74" s="37" t="s">
        <v>35</v>
      </c>
      <c r="E74" s="38">
        <v>25800</v>
      </c>
      <c r="F74" s="35">
        <v>16000</v>
      </c>
      <c r="G74" s="36">
        <v>10500</v>
      </c>
      <c r="H74" s="38">
        <v>10034</v>
      </c>
    </row>
    <row r="75" spans="1:8" ht="12.75">
      <c r="A75" s="43" t="s">
        <v>390</v>
      </c>
      <c r="B75" s="37" t="s">
        <v>391</v>
      </c>
      <c r="C75" s="37" t="s">
        <v>392</v>
      </c>
      <c r="D75" s="37" t="s">
        <v>35</v>
      </c>
      <c r="E75" s="38">
        <v>9840</v>
      </c>
      <c r="F75" s="35">
        <v>9840</v>
      </c>
      <c r="G75" s="36">
        <v>0</v>
      </c>
      <c r="H75" s="38">
        <v>0</v>
      </c>
    </row>
    <row r="76" spans="1:8" ht="24">
      <c r="A76" s="43" t="s">
        <v>393</v>
      </c>
      <c r="B76" s="34" t="s">
        <v>394</v>
      </c>
      <c r="C76" s="34" t="s">
        <v>395</v>
      </c>
      <c r="D76" s="34"/>
      <c r="E76" s="35">
        <v>6366</v>
      </c>
      <c r="F76" s="35">
        <v>3083</v>
      </c>
      <c r="G76" s="36">
        <v>0</v>
      </c>
      <c r="H76" s="35">
        <v>0</v>
      </c>
    </row>
    <row r="77" spans="1:8" ht="24">
      <c r="A77" s="43" t="s">
        <v>396</v>
      </c>
      <c r="B77" s="34" t="s">
        <v>397</v>
      </c>
      <c r="C77" s="34" t="s">
        <v>398</v>
      </c>
      <c r="D77" s="34" t="s">
        <v>399</v>
      </c>
      <c r="E77" s="35">
        <v>14034</v>
      </c>
      <c r="F77" s="35">
        <v>7669</v>
      </c>
      <c r="G77" s="36">
        <v>0</v>
      </c>
      <c r="H77" s="35">
        <v>0</v>
      </c>
    </row>
    <row r="78" spans="1:8" ht="24">
      <c r="A78" s="43" t="s">
        <v>400</v>
      </c>
      <c r="B78" s="34" t="s">
        <v>397</v>
      </c>
      <c r="C78" s="34" t="s">
        <v>401</v>
      </c>
      <c r="D78" s="34" t="s">
        <v>402</v>
      </c>
      <c r="E78" s="35">
        <v>39521</v>
      </c>
      <c r="F78" s="35">
        <v>3196</v>
      </c>
      <c r="G78" s="36">
        <v>0</v>
      </c>
      <c r="H78" s="35">
        <v>0</v>
      </c>
    </row>
    <row r="79" spans="1:8" ht="12.75">
      <c r="A79" s="43" t="s">
        <v>403</v>
      </c>
      <c r="B79" s="34" t="s">
        <v>404</v>
      </c>
      <c r="C79" s="34" t="s">
        <v>405</v>
      </c>
      <c r="D79" s="34" t="s">
        <v>35</v>
      </c>
      <c r="E79" s="35">
        <v>4028</v>
      </c>
      <c r="F79" s="35">
        <v>1440</v>
      </c>
      <c r="G79" s="36">
        <v>0</v>
      </c>
      <c r="H79" s="35">
        <v>0</v>
      </c>
    </row>
    <row r="80" spans="1:8" ht="12.75">
      <c r="A80" s="43" t="s">
        <v>406</v>
      </c>
      <c r="B80" s="34" t="s">
        <v>407</v>
      </c>
      <c r="C80" s="34" t="s">
        <v>408</v>
      </c>
      <c r="D80" s="34" t="s">
        <v>409</v>
      </c>
      <c r="E80" s="35">
        <v>2900</v>
      </c>
      <c r="F80" s="35">
        <v>2150</v>
      </c>
      <c r="G80" s="36">
        <v>0</v>
      </c>
      <c r="H80" s="35">
        <v>0</v>
      </c>
    </row>
    <row r="81" spans="1:8" ht="12.75">
      <c r="A81" s="43" t="s">
        <v>410</v>
      </c>
      <c r="B81" s="34" t="s">
        <v>411</v>
      </c>
      <c r="C81" s="34" t="s">
        <v>412</v>
      </c>
      <c r="D81" s="34" t="s">
        <v>35</v>
      </c>
      <c r="E81" s="35">
        <v>1220</v>
      </c>
      <c r="F81" s="35">
        <v>480</v>
      </c>
      <c r="G81" s="36">
        <v>0</v>
      </c>
      <c r="H81" s="35">
        <v>0</v>
      </c>
    </row>
    <row r="82" spans="1:8" ht="12.75">
      <c r="A82" s="33"/>
      <c r="B82" s="34"/>
      <c r="C82" s="39" t="s">
        <v>176</v>
      </c>
      <c r="D82" s="39"/>
      <c r="E82" s="44">
        <f>SUM(E68:E81)</f>
        <v>248714</v>
      </c>
      <c r="F82" s="44">
        <f>SUM(F68:F81)</f>
        <v>121008</v>
      </c>
      <c r="G82" s="44">
        <f>SUM(G68:G81)</f>
        <v>23250</v>
      </c>
      <c r="H82" s="44">
        <f>SUM(H68:H81)</f>
        <v>18598</v>
      </c>
    </row>
    <row r="83" spans="1:8" ht="12.75">
      <c r="A83" s="13" t="s">
        <v>177</v>
      </c>
      <c r="B83" s="14" t="s">
        <v>178</v>
      </c>
      <c r="C83" s="15"/>
      <c r="D83" s="15"/>
      <c r="E83" s="16"/>
      <c r="F83" s="16"/>
      <c r="G83" s="16"/>
      <c r="H83" s="16"/>
    </row>
    <row r="84" spans="1:8" ht="25.5">
      <c r="A84" s="25" t="s">
        <v>413</v>
      </c>
      <c r="B84" s="23" t="s">
        <v>414</v>
      </c>
      <c r="C84" s="23" t="s">
        <v>415</v>
      </c>
      <c r="D84" s="23" t="s">
        <v>416</v>
      </c>
      <c r="E84" s="20">
        <v>1240</v>
      </c>
      <c r="F84" s="20">
        <v>240</v>
      </c>
      <c r="G84" s="21">
        <v>0</v>
      </c>
      <c r="H84" s="20">
        <v>0</v>
      </c>
    </row>
    <row r="85" spans="1:8" ht="25.5">
      <c r="A85" s="25" t="s">
        <v>417</v>
      </c>
      <c r="B85" s="23" t="s">
        <v>418</v>
      </c>
      <c r="C85" s="23" t="s">
        <v>419</v>
      </c>
      <c r="D85" s="23" t="s">
        <v>420</v>
      </c>
      <c r="E85" s="20">
        <v>10176</v>
      </c>
      <c r="F85" s="20">
        <v>10776</v>
      </c>
      <c r="G85" s="21">
        <v>0</v>
      </c>
      <c r="H85" s="20">
        <v>0</v>
      </c>
    </row>
    <row r="86" spans="1:8" ht="25.5">
      <c r="A86" s="25" t="s">
        <v>421</v>
      </c>
      <c r="B86" s="23" t="s">
        <v>422</v>
      </c>
      <c r="C86" s="23" t="s">
        <v>423</v>
      </c>
      <c r="D86" s="23" t="s">
        <v>424</v>
      </c>
      <c r="E86" s="20">
        <v>1170</v>
      </c>
      <c r="F86" s="20">
        <v>570</v>
      </c>
      <c r="G86" s="21">
        <v>0</v>
      </c>
      <c r="H86" s="20">
        <v>0</v>
      </c>
    </row>
    <row r="87" spans="1:8" ht="12.75">
      <c r="A87" s="25"/>
      <c r="B87" s="23"/>
      <c r="C87" s="26" t="s">
        <v>179</v>
      </c>
      <c r="D87" s="26"/>
      <c r="E87" s="46">
        <f>SUM(E84:E86)</f>
        <v>12586</v>
      </c>
      <c r="F87" s="46">
        <f>SUM(F84:F86)</f>
        <v>11586</v>
      </c>
      <c r="G87" s="46">
        <f>SUM(G84:G86)</f>
        <v>0</v>
      </c>
      <c r="H87" s="46">
        <f>SUM(H84:H86)</f>
        <v>0</v>
      </c>
    </row>
    <row r="88" spans="1:8" ht="12.75">
      <c r="A88" s="13" t="s">
        <v>180</v>
      </c>
      <c r="B88" s="14" t="s">
        <v>181</v>
      </c>
      <c r="C88" s="15"/>
      <c r="D88" s="15"/>
      <c r="E88" s="16"/>
      <c r="F88" s="16"/>
      <c r="G88" s="16"/>
      <c r="H88" s="16"/>
    </row>
    <row r="89" spans="1:8" ht="25.5">
      <c r="A89" s="25" t="s">
        <v>182</v>
      </c>
      <c r="B89" s="34" t="s">
        <v>103</v>
      </c>
      <c r="C89" s="23" t="s">
        <v>183</v>
      </c>
      <c r="D89" s="23" t="s">
        <v>35</v>
      </c>
      <c r="E89" s="20">
        <v>5710</v>
      </c>
      <c r="F89" s="20">
        <v>2000</v>
      </c>
      <c r="G89" s="21">
        <v>500</v>
      </c>
      <c r="H89" s="20">
        <v>0</v>
      </c>
    </row>
    <row r="90" spans="1:8" ht="25.5">
      <c r="A90" s="25" t="s">
        <v>184</v>
      </c>
      <c r="B90" s="34" t="s">
        <v>103</v>
      </c>
      <c r="C90" s="23" t="s">
        <v>185</v>
      </c>
      <c r="D90" s="23" t="s">
        <v>35</v>
      </c>
      <c r="E90" s="20">
        <v>10250</v>
      </c>
      <c r="F90" s="20">
        <v>2580</v>
      </c>
      <c r="G90" s="21">
        <v>1000</v>
      </c>
      <c r="H90" s="20">
        <v>0</v>
      </c>
    </row>
    <row r="91" spans="1:8" ht="12.75">
      <c r="A91" s="25"/>
      <c r="B91" s="23"/>
      <c r="C91" s="47" t="s">
        <v>186</v>
      </c>
      <c r="D91" s="47"/>
      <c r="E91" s="46">
        <f>SUM(E89:E90)</f>
        <v>15960</v>
      </c>
      <c r="F91" s="46">
        <f>SUM(F89:F90)</f>
        <v>4580</v>
      </c>
      <c r="G91" s="46">
        <f>SUM(G89:G90)</f>
        <v>1500</v>
      </c>
      <c r="H91" s="46">
        <f>SUM(H89:H90)</f>
        <v>0</v>
      </c>
    </row>
    <row r="92" spans="1:8" ht="12.75">
      <c r="A92" s="25"/>
      <c r="B92" s="23"/>
      <c r="C92" s="23"/>
      <c r="D92" s="23"/>
      <c r="E92" s="20"/>
      <c r="F92" s="20"/>
      <c r="G92" s="20"/>
      <c r="H92" s="20"/>
    </row>
    <row r="93" spans="1:8" ht="12.75">
      <c r="A93" s="13" t="s">
        <v>187</v>
      </c>
      <c r="B93" s="14" t="s">
        <v>188</v>
      </c>
      <c r="C93" s="15"/>
      <c r="D93" s="15"/>
      <c r="E93" s="16"/>
      <c r="F93" s="16"/>
      <c r="G93" s="16"/>
      <c r="H93" s="16"/>
    </row>
    <row r="94" spans="1:8" ht="25.5">
      <c r="A94" s="25" t="s">
        <v>189</v>
      </c>
      <c r="B94" s="23" t="s">
        <v>190</v>
      </c>
      <c r="C94" s="23" t="s">
        <v>191</v>
      </c>
      <c r="D94" s="23" t="s">
        <v>35</v>
      </c>
      <c r="E94" s="20">
        <v>14560</v>
      </c>
      <c r="F94" s="20">
        <v>3000</v>
      </c>
      <c r="G94" s="21">
        <v>3000</v>
      </c>
      <c r="H94" s="20">
        <v>0</v>
      </c>
    </row>
    <row r="95" spans="1:8" ht="12.75">
      <c r="A95" s="25"/>
      <c r="B95" s="23"/>
      <c r="C95" s="47" t="s">
        <v>192</v>
      </c>
      <c r="D95" s="47"/>
      <c r="E95" s="46">
        <f>SUM(E94)</f>
        <v>14560</v>
      </c>
      <c r="F95" s="46">
        <f>SUM(F94)</f>
        <v>3000</v>
      </c>
      <c r="G95" s="46">
        <f>SUM(G94)</f>
        <v>3000</v>
      </c>
      <c r="H95" s="46">
        <f>SUM(H94)</f>
        <v>0</v>
      </c>
    </row>
    <row r="96" spans="1:8" ht="12.75">
      <c r="A96" s="13" t="s">
        <v>193</v>
      </c>
      <c r="B96" s="14" t="s">
        <v>194</v>
      </c>
      <c r="C96" s="15"/>
      <c r="D96" s="15"/>
      <c r="E96" s="16"/>
      <c r="F96" s="16"/>
      <c r="G96" s="16"/>
      <c r="H96" s="16"/>
    </row>
    <row r="97" spans="1:8" ht="25.5">
      <c r="A97" s="25" t="s">
        <v>195</v>
      </c>
      <c r="B97" s="23" t="s">
        <v>196</v>
      </c>
      <c r="C97" s="23" t="s">
        <v>197</v>
      </c>
      <c r="D97" s="23" t="s">
        <v>198</v>
      </c>
      <c r="E97" s="20">
        <v>4564</v>
      </c>
      <c r="F97" s="20">
        <v>958</v>
      </c>
      <c r="G97" s="21">
        <v>700</v>
      </c>
      <c r="H97" s="20">
        <v>639</v>
      </c>
    </row>
    <row r="98" spans="1:15" s="22" customFormat="1" ht="25.5">
      <c r="A98" s="25" t="s">
        <v>199</v>
      </c>
      <c r="B98" s="18" t="s">
        <v>200</v>
      </c>
      <c r="C98" s="18" t="s">
        <v>201</v>
      </c>
      <c r="D98" s="18" t="s">
        <v>202</v>
      </c>
      <c r="E98" s="19">
        <v>0</v>
      </c>
      <c r="F98" s="20">
        <v>1600</v>
      </c>
      <c r="G98" s="21">
        <v>1000</v>
      </c>
      <c r="H98" s="19">
        <v>959</v>
      </c>
      <c r="I98" s="4"/>
      <c r="J98" s="5"/>
      <c r="K98" s="5"/>
      <c r="L98"/>
      <c r="M98"/>
      <c r="N98"/>
      <c r="O98"/>
    </row>
    <row r="99" spans="1:8" ht="25.5">
      <c r="A99" s="25" t="s">
        <v>203</v>
      </c>
      <c r="B99" s="23" t="s">
        <v>204</v>
      </c>
      <c r="C99" s="23" t="s">
        <v>205</v>
      </c>
      <c r="D99" s="23" t="s">
        <v>31</v>
      </c>
      <c r="E99" s="20">
        <v>17559</v>
      </c>
      <c r="F99" s="20">
        <v>2678</v>
      </c>
      <c r="G99" s="21">
        <v>1000</v>
      </c>
      <c r="H99" s="20">
        <v>639</v>
      </c>
    </row>
    <row r="100" spans="1:8" ht="25.5">
      <c r="A100" s="25" t="s">
        <v>206</v>
      </c>
      <c r="B100" s="23" t="s">
        <v>207</v>
      </c>
      <c r="C100" s="23" t="s">
        <v>208</v>
      </c>
      <c r="D100" s="23" t="s">
        <v>209</v>
      </c>
      <c r="E100" s="20">
        <v>4450</v>
      </c>
      <c r="F100" s="20">
        <v>1850</v>
      </c>
      <c r="G100" s="21">
        <v>1500</v>
      </c>
      <c r="H100" s="20">
        <v>1278</v>
      </c>
    </row>
    <row r="101" spans="1:8" ht="25.5">
      <c r="A101" s="25" t="s">
        <v>210</v>
      </c>
      <c r="B101" s="23" t="s">
        <v>211</v>
      </c>
      <c r="C101" s="23" t="s">
        <v>212</v>
      </c>
      <c r="D101" s="23" t="s">
        <v>213</v>
      </c>
      <c r="E101" s="20">
        <v>13775</v>
      </c>
      <c r="F101" s="20">
        <v>7000</v>
      </c>
      <c r="G101" s="21">
        <v>3500</v>
      </c>
      <c r="H101" s="20">
        <v>0</v>
      </c>
    </row>
    <row r="102" spans="1:8" ht="25.5">
      <c r="A102" s="25" t="s">
        <v>425</v>
      </c>
      <c r="B102" s="23" t="s">
        <v>426</v>
      </c>
      <c r="C102" s="23" t="s">
        <v>427</v>
      </c>
      <c r="D102" s="23" t="s">
        <v>428</v>
      </c>
      <c r="E102" s="20">
        <v>10400</v>
      </c>
      <c r="F102" s="20">
        <v>6600</v>
      </c>
      <c r="G102" s="21">
        <v>0</v>
      </c>
      <c r="H102" s="20">
        <v>0</v>
      </c>
    </row>
    <row r="103" spans="1:8" ht="25.5">
      <c r="A103" s="25" t="s">
        <v>429</v>
      </c>
      <c r="B103" s="23" t="s">
        <v>430</v>
      </c>
      <c r="C103" s="23" t="s">
        <v>431</v>
      </c>
      <c r="D103" s="23" t="s">
        <v>432</v>
      </c>
      <c r="E103" s="20">
        <v>3660</v>
      </c>
      <c r="F103" s="20">
        <v>2260</v>
      </c>
      <c r="G103" s="21">
        <v>0</v>
      </c>
      <c r="H103" s="20">
        <v>0</v>
      </c>
    </row>
    <row r="104" spans="1:8" ht="25.5">
      <c r="A104" s="25" t="s">
        <v>433</v>
      </c>
      <c r="B104" s="23" t="s">
        <v>434</v>
      </c>
      <c r="C104" s="23" t="s">
        <v>435</v>
      </c>
      <c r="D104" s="23" t="s">
        <v>436</v>
      </c>
      <c r="E104" s="20">
        <v>1005</v>
      </c>
      <c r="F104" s="20">
        <v>655</v>
      </c>
      <c r="G104" s="21">
        <v>0</v>
      </c>
      <c r="H104" s="20">
        <v>0</v>
      </c>
    </row>
    <row r="105" spans="1:8" ht="12.75">
      <c r="A105" s="25" t="s">
        <v>437</v>
      </c>
      <c r="B105" s="23" t="s">
        <v>438</v>
      </c>
      <c r="C105" s="23" t="s">
        <v>439</v>
      </c>
      <c r="D105" s="23" t="s">
        <v>409</v>
      </c>
      <c r="E105" s="20">
        <v>2335</v>
      </c>
      <c r="F105" s="20">
        <v>1555</v>
      </c>
      <c r="G105" s="21">
        <v>0</v>
      </c>
      <c r="H105" s="20">
        <v>0</v>
      </c>
    </row>
    <row r="106" spans="1:8" ht="25.5">
      <c r="A106" s="25" t="s">
        <v>440</v>
      </c>
      <c r="B106" s="23" t="s">
        <v>441</v>
      </c>
      <c r="C106" s="23" t="s">
        <v>442</v>
      </c>
      <c r="D106" s="23" t="s">
        <v>35</v>
      </c>
      <c r="E106" s="20">
        <v>10470</v>
      </c>
      <c r="F106" s="20">
        <v>1605</v>
      </c>
      <c r="G106" s="21">
        <v>0</v>
      </c>
      <c r="H106" s="20">
        <v>0</v>
      </c>
    </row>
    <row r="107" spans="1:8" ht="25.5">
      <c r="A107" s="25" t="s">
        <v>443</v>
      </c>
      <c r="B107" s="23" t="s">
        <v>441</v>
      </c>
      <c r="C107" s="23" t="s">
        <v>444</v>
      </c>
      <c r="D107" s="23" t="s">
        <v>35</v>
      </c>
      <c r="E107" s="20">
        <v>7440</v>
      </c>
      <c r="F107" s="20">
        <v>1000</v>
      </c>
      <c r="G107" s="21">
        <v>0</v>
      </c>
      <c r="H107" s="20">
        <v>0</v>
      </c>
    </row>
    <row r="108" spans="1:8" ht="25.5">
      <c r="A108" s="25" t="s">
        <v>445</v>
      </c>
      <c r="B108" s="23" t="s">
        <v>204</v>
      </c>
      <c r="C108" s="23" t="s">
        <v>446</v>
      </c>
      <c r="D108" s="23" t="s">
        <v>447</v>
      </c>
      <c r="E108" s="20">
        <v>9223</v>
      </c>
      <c r="F108" s="20">
        <v>5000</v>
      </c>
      <c r="G108" s="21">
        <v>0</v>
      </c>
      <c r="H108" s="20">
        <v>0</v>
      </c>
    </row>
    <row r="109" spans="1:8" ht="12.75">
      <c r="A109" s="25"/>
      <c r="B109" s="23"/>
      <c r="C109" s="47" t="s">
        <v>214</v>
      </c>
      <c r="D109" s="47"/>
      <c r="E109" s="46">
        <f>SUM(E97:E108)</f>
        <v>84881</v>
      </c>
      <c r="F109" s="46">
        <f>SUM(F97:F108)</f>
        <v>32761</v>
      </c>
      <c r="G109" s="46">
        <f>SUM(G97:G108)</f>
        <v>7700</v>
      </c>
      <c r="H109" s="46">
        <f>SUM(H97:H108)</f>
        <v>3515</v>
      </c>
    </row>
    <row r="110" spans="1:8" ht="12.75">
      <c r="A110" s="13" t="s">
        <v>215</v>
      </c>
      <c r="B110" s="14" t="s">
        <v>216</v>
      </c>
      <c r="C110" s="15"/>
      <c r="D110" s="15"/>
      <c r="E110" s="16"/>
      <c r="F110" s="16"/>
      <c r="G110" s="16"/>
      <c r="H110" s="16"/>
    </row>
    <row r="111" spans="1:8" ht="25.5">
      <c r="A111" s="25" t="s">
        <v>217</v>
      </c>
      <c r="B111" s="23" t="s">
        <v>218</v>
      </c>
      <c r="C111" s="23" t="s">
        <v>219</v>
      </c>
      <c r="D111" s="23" t="s">
        <v>220</v>
      </c>
      <c r="E111" s="20">
        <v>3861.22</v>
      </c>
      <c r="F111" s="20">
        <v>200</v>
      </c>
      <c r="G111" s="21">
        <v>200</v>
      </c>
      <c r="H111" s="20">
        <v>0</v>
      </c>
    </row>
    <row r="112" spans="1:8" ht="25.5">
      <c r="A112" s="25" t="s">
        <v>221</v>
      </c>
      <c r="B112" s="23" t="s">
        <v>222</v>
      </c>
      <c r="C112" s="23" t="s">
        <v>223</v>
      </c>
      <c r="D112" s="23" t="s">
        <v>224</v>
      </c>
      <c r="E112" s="20">
        <v>3738.83</v>
      </c>
      <c r="F112" s="20">
        <v>3259</v>
      </c>
      <c r="G112" s="21">
        <v>650</v>
      </c>
      <c r="H112" s="20">
        <v>639</v>
      </c>
    </row>
    <row r="113" spans="1:8" ht="25.5">
      <c r="A113" s="25" t="s">
        <v>225</v>
      </c>
      <c r="B113" s="23" t="s">
        <v>218</v>
      </c>
      <c r="C113" s="23" t="s">
        <v>226</v>
      </c>
      <c r="D113" s="23" t="s">
        <v>227</v>
      </c>
      <c r="E113" s="20">
        <v>20090</v>
      </c>
      <c r="F113" s="20">
        <v>4700</v>
      </c>
      <c r="G113" s="21">
        <v>2000</v>
      </c>
      <c r="H113" s="20">
        <v>0</v>
      </c>
    </row>
    <row r="114" spans="1:8" ht="25.5">
      <c r="A114" s="25" t="s">
        <v>448</v>
      </c>
      <c r="B114" s="23" t="s">
        <v>449</v>
      </c>
      <c r="C114" s="23" t="s">
        <v>450</v>
      </c>
      <c r="D114" s="23" t="s">
        <v>451</v>
      </c>
      <c r="E114" s="20">
        <v>17255</v>
      </c>
      <c r="F114" s="20">
        <v>6391</v>
      </c>
      <c r="G114" s="21">
        <v>0</v>
      </c>
      <c r="H114" s="20">
        <v>0</v>
      </c>
    </row>
    <row r="115" spans="1:8" ht="25.5">
      <c r="A115" s="25" t="s">
        <v>452</v>
      </c>
      <c r="B115" s="23" t="s">
        <v>453</v>
      </c>
      <c r="C115" s="23" t="s">
        <v>454</v>
      </c>
      <c r="D115" s="23" t="s">
        <v>455</v>
      </c>
      <c r="E115" s="20">
        <v>2000</v>
      </c>
      <c r="F115" s="20">
        <v>1000</v>
      </c>
      <c r="G115" s="21">
        <v>0</v>
      </c>
      <c r="H115" s="20">
        <v>0</v>
      </c>
    </row>
    <row r="116" spans="1:8" ht="25.5">
      <c r="A116" s="25" t="s">
        <v>456</v>
      </c>
      <c r="B116" s="23" t="s">
        <v>457</v>
      </c>
      <c r="C116" s="23" t="s">
        <v>458</v>
      </c>
      <c r="D116" s="23" t="s">
        <v>459</v>
      </c>
      <c r="E116" s="20">
        <v>2397.37</v>
      </c>
      <c r="F116" s="20">
        <v>758</v>
      </c>
      <c r="G116" s="21">
        <v>0</v>
      </c>
      <c r="H116" s="20">
        <v>0</v>
      </c>
    </row>
    <row r="117" spans="1:8" ht="25.5">
      <c r="A117" s="25" t="s">
        <v>460</v>
      </c>
      <c r="B117" s="23" t="s">
        <v>461</v>
      </c>
      <c r="C117" s="23" t="s">
        <v>462</v>
      </c>
      <c r="D117" s="23" t="s">
        <v>463</v>
      </c>
      <c r="E117" s="20">
        <v>2750</v>
      </c>
      <c r="F117" s="20">
        <v>1180</v>
      </c>
      <c r="G117" s="21">
        <v>0</v>
      </c>
      <c r="H117" s="20">
        <v>0</v>
      </c>
    </row>
    <row r="118" spans="1:8" ht="12.75">
      <c r="A118" s="25"/>
      <c r="B118" s="23"/>
      <c r="C118" s="47" t="s">
        <v>228</v>
      </c>
      <c r="D118" s="47"/>
      <c r="E118" s="46">
        <f>SUM(E111:E117)</f>
        <v>52092.420000000006</v>
      </c>
      <c r="F118" s="46">
        <f>SUM(F111:F117)</f>
        <v>17488</v>
      </c>
      <c r="G118" s="46">
        <f>SUM(G111:G117)</f>
        <v>2850</v>
      </c>
      <c r="H118" s="46">
        <f>SUM(H111:H117)</f>
        <v>639</v>
      </c>
    </row>
    <row r="119" spans="1:8" ht="12.75">
      <c r="A119" s="13" t="s">
        <v>229</v>
      </c>
      <c r="B119" s="14" t="s">
        <v>230</v>
      </c>
      <c r="C119" s="15"/>
      <c r="D119" s="15"/>
      <c r="E119" s="16"/>
      <c r="F119" s="16"/>
      <c r="G119" s="16"/>
      <c r="H119" s="16"/>
    </row>
    <row r="120" spans="1:8" ht="25.5">
      <c r="A120" s="25" t="s">
        <v>231</v>
      </c>
      <c r="B120" s="23" t="s">
        <v>232</v>
      </c>
      <c r="C120" s="23" t="s">
        <v>233</v>
      </c>
      <c r="D120" s="23" t="s">
        <v>35</v>
      </c>
      <c r="E120" s="20">
        <v>12005.1</v>
      </c>
      <c r="F120" s="20">
        <v>120051</v>
      </c>
      <c r="G120" s="21">
        <v>2250</v>
      </c>
      <c r="H120" s="20">
        <v>1278</v>
      </c>
    </row>
    <row r="121" spans="1:8" ht="12.75">
      <c r="A121" s="25"/>
      <c r="B121" s="23"/>
      <c r="C121" s="47" t="s">
        <v>234</v>
      </c>
      <c r="D121" s="47"/>
      <c r="E121" s="46">
        <f>SUM(E120)</f>
        <v>12005.1</v>
      </c>
      <c r="F121" s="46">
        <f>SUM(F120)</f>
        <v>120051</v>
      </c>
      <c r="G121" s="46">
        <f>SUM(G120)</f>
        <v>2250</v>
      </c>
      <c r="H121" s="46">
        <f>SUM(H120)</f>
        <v>1278</v>
      </c>
    </row>
    <row r="122" spans="1:8" ht="12.75">
      <c r="A122" s="13" t="s">
        <v>235</v>
      </c>
      <c r="B122" s="14" t="s">
        <v>236</v>
      </c>
      <c r="C122" s="15"/>
      <c r="D122" s="15"/>
      <c r="E122" s="16"/>
      <c r="F122" s="16"/>
      <c r="G122" s="16"/>
      <c r="H122" s="16"/>
    </row>
    <row r="123" spans="1:8" ht="25.5">
      <c r="A123" s="25" t="s">
        <v>237</v>
      </c>
      <c r="B123" s="23" t="s">
        <v>238</v>
      </c>
      <c r="C123" s="23" t="s">
        <v>239</v>
      </c>
      <c r="D123" s="23" t="s">
        <v>35</v>
      </c>
      <c r="E123" s="20">
        <v>69833</v>
      </c>
      <c r="F123" s="20">
        <v>18000</v>
      </c>
      <c r="G123" s="21">
        <v>2000</v>
      </c>
      <c r="H123" s="20">
        <v>0</v>
      </c>
    </row>
    <row r="124" spans="1:8" ht="25.5">
      <c r="A124" s="25" t="s">
        <v>464</v>
      </c>
      <c r="B124" s="23" t="s">
        <v>441</v>
      </c>
      <c r="C124" s="23" t="s">
        <v>465</v>
      </c>
      <c r="D124" s="23" t="s">
        <v>35</v>
      </c>
      <c r="E124" s="20">
        <v>76600</v>
      </c>
      <c r="F124" s="20">
        <v>18000</v>
      </c>
      <c r="G124" s="21">
        <v>0</v>
      </c>
      <c r="H124" s="20">
        <v>1598</v>
      </c>
    </row>
    <row r="125" spans="1:8" ht="25.5">
      <c r="A125" s="25" t="s">
        <v>466</v>
      </c>
      <c r="B125" s="23" t="s">
        <v>467</v>
      </c>
      <c r="C125" s="23" t="s">
        <v>468</v>
      </c>
      <c r="D125" s="23" t="s">
        <v>469</v>
      </c>
      <c r="E125" s="20">
        <v>3760</v>
      </c>
      <c r="F125" s="20">
        <v>760</v>
      </c>
      <c r="G125" s="21">
        <v>0</v>
      </c>
      <c r="H125" s="20">
        <v>0</v>
      </c>
    </row>
    <row r="126" spans="1:8" ht="25.5">
      <c r="A126" s="25" t="s">
        <v>470</v>
      </c>
      <c r="B126" s="23" t="s">
        <v>471</v>
      </c>
      <c r="C126" s="23" t="s">
        <v>472</v>
      </c>
      <c r="D126" s="23" t="s">
        <v>35</v>
      </c>
      <c r="E126" s="20">
        <v>364295</v>
      </c>
      <c r="F126" s="20">
        <v>7669</v>
      </c>
      <c r="G126" s="21">
        <v>0</v>
      </c>
      <c r="H126" s="20">
        <v>3196</v>
      </c>
    </row>
    <row r="127" spans="1:8" ht="25.5">
      <c r="A127" s="25" t="s">
        <v>473</v>
      </c>
      <c r="B127" s="23" t="s">
        <v>474</v>
      </c>
      <c r="C127" s="23" t="s">
        <v>475</v>
      </c>
      <c r="D127" s="23" t="s">
        <v>35</v>
      </c>
      <c r="E127" s="20">
        <v>6750</v>
      </c>
      <c r="F127" s="20">
        <v>850</v>
      </c>
      <c r="G127" s="21">
        <v>0</v>
      </c>
      <c r="H127" s="20">
        <v>0</v>
      </c>
    </row>
    <row r="128" spans="1:8" ht="12.75">
      <c r="A128" s="25"/>
      <c r="B128" s="23"/>
      <c r="C128" s="47" t="s">
        <v>240</v>
      </c>
      <c r="D128" s="47"/>
      <c r="E128" s="46">
        <f>SUM(E123:E127)</f>
        <v>521238</v>
      </c>
      <c r="F128" s="46">
        <f>SUM(F123:F127)</f>
        <v>45279</v>
      </c>
      <c r="G128" s="46">
        <f>SUM(G123:G127)</f>
        <v>2000</v>
      </c>
      <c r="H128" s="46">
        <f>SUM(H123:H127)</f>
        <v>4794</v>
      </c>
    </row>
    <row r="129" spans="1:8" ht="12.75">
      <c r="A129" s="13" t="s">
        <v>241</v>
      </c>
      <c r="B129" s="14" t="s">
        <v>242</v>
      </c>
      <c r="C129" s="15"/>
      <c r="D129" s="15"/>
      <c r="E129" s="16"/>
      <c r="F129" s="16"/>
      <c r="G129" s="16"/>
      <c r="H129" s="16"/>
    </row>
    <row r="130" spans="1:8" ht="12.75">
      <c r="A130" s="25" t="s">
        <v>243</v>
      </c>
      <c r="B130" s="23" t="s">
        <v>244</v>
      </c>
      <c r="C130" s="23" t="s">
        <v>245</v>
      </c>
      <c r="D130" s="23" t="s">
        <v>246</v>
      </c>
      <c r="E130" s="20">
        <v>2380</v>
      </c>
      <c r="F130" s="20">
        <v>1977</v>
      </c>
      <c r="G130" s="21">
        <v>250</v>
      </c>
      <c r="H130" s="20">
        <v>0</v>
      </c>
    </row>
    <row r="131" spans="1:15" s="48" customFormat="1" ht="25.5">
      <c r="A131" s="25" t="s">
        <v>247</v>
      </c>
      <c r="B131" s="23" t="s">
        <v>248</v>
      </c>
      <c r="C131" s="23" t="s">
        <v>476</v>
      </c>
      <c r="D131" s="23" t="s">
        <v>250</v>
      </c>
      <c r="E131" s="20">
        <v>350</v>
      </c>
      <c r="F131" s="20">
        <v>350</v>
      </c>
      <c r="G131" s="21">
        <v>275</v>
      </c>
      <c r="H131" s="20">
        <v>256</v>
      </c>
      <c r="I131" s="4"/>
      <c r="J131" s="5"/>
      <c r="K131" s="5"/>
      <c r="L131"/>
      <c r="M131"/>
      <c r="N131"/>
      <c r="O131"/>
    </row>
    <row r="132" spans="1:15" s="49" customFormat="1" ht="25.5">
      <c r="A132" s="25" t="s">
        <v>251</v>
      </c>
      <c r="B132" s="23" t="s">
        <v>252</v>
      </c>
      <c r="C132" s="23" t="s">
        <v>253</v>
      </c>
      <c r="D132" s="23" t="s">
        <v>254</v>
      </c>
      <c r="E132" s="20">
        <v>9700</v>
      </c>
      <c r="F132" s="20">
        <v>1500</v>
      </c>
      <c r="G132" s="21">
        <v>500</v>
      </c>
      <c r="H132" s="20">
        <v>0</v>
      </c>
      <c r="I132" s="4"/>
      <c r="J132" s="5"/>
      <c r="K132" s="5"/>
      <c r="L132"/>
      <c r="M132"/>
      <c r="N132"/>
      <c r="O132"/>
    </row>
    <row r="133" spans="1:8" ht="25.5">
      <c r="A133" s="25" t="s">
        <v>255</v>
      </c>
      <c r="B133" s="23" t="s">
        <v>33</v>
      </c>
      <c r="C133" s="23" t="s">
        <v>256</v>
      </c>
      <c r="D133" s="23" t="s">
        <v>257</v>
      </c>
      <c r="E133" s="20">
        <v>71700</v>
      </c>
      <c r="F133" s="20">
        <v>25000</v>
      </c>
      <c r="G133" s="21">
        <v>1000</v>
      </c>
      <c r="H133" s="20">
        <v>0</v>
      </c>
    </row>
    <row r="134" spans="1:8" ht="25.5">
      <c r="A134" s="25" t="s">
        <v>477</v>
      </c>
      <c r="B134" s="23" t="s">
        <v>478</v>
      </c>
      <c r="C134" s="23" t="s">
        <v>479</v>
      </c>
      <c r="D134" s="23" t="s">
        <v>480</v>
      </c>
      <c r="E134" s="20">
        <v>2958</v>
      </c>
      <c r="F134" s="20">
        <v>1000</v>
      </c>
      <c r="G134" s="21">
        <v>0</v>
      </c>
      <c r="H134" s="20"/>
    </row>
    <row r="135" spans="1:8" ht="25.5">
      <c r="A135" s="25" t="s">
        <v>481</v>
      </c>
      <c r="B135" s="23" t="s">
        <v>482</v>
      </c>
      <c r="C135" s="23" t="s">
        <v>483</v>
      </c>
      <c r="D135" s="23" t="s">
        <v>484</v>
      </c>
      <c r="E135" s="20">
        <v>1672</v>
      </c>
      <c r="F135" s="20">
        <v>1200</v>
      </c>
      <c r="G135" s="21">
        <v>0</v>
      </c>
      <c r="H135" s="20">
        <v>0</v>
      </c>
    </row>
    <row r="136" spans="1:8" ht="12.75">
      <c r="A136" s="25" t="s">
        <v>485</v>
      </c>
      <c r="B136" s="23" t="s">
        <v>407</v>
      </c>
      <c r="C136" s="23" t="s">
        <v>486</v>
      </c>
      <c r="D136" s="23" t="s">
        <v>487</v>
      </c>
      <c r="E136" s="20">
        <v>3900</v>
      </c>
      <c r="F136" s="20">
        <v>2000</v>
      </c>
      <c r="G136" s="21">
        <v>0</v>
      </c>
      <c r="H136" s="20">
        <v>0</v>
      </c>
    </row>
    <row r="137" spans="1:8" ht="25.5">
      <c r="A137" s="25" t="s">
        <v>488</v>
      </c>
      <c r="B137" s="23" t="s">
        <v>248</v>
      </c>
      <c r="C137" s="23" t="s">
        <v>489</v>
      </c>
      <c r="D137" s="23" t="s">
        <v>490</v>
      </c>
      <c r="E137" s="20">
        <v>150</v>
      </c>
      <c r="F137" s="20">
        <v>150</v>
      </c>
      <c r="G137" s="21">
        <v>0</v>
      </c>
      <c r="H137" s="20">
        <v>0</v>
      </c>
    </row>
    <row r="138" spans="1:8" ht="12.75">
      <c r="A138" s="25"/>
      <c r="B138" s="23"/>
      <c r="C138" s="47" t="s">
        <v>258</v>
      </c>
      <c r="D138" s="47"/>
      <c r="E138" s="46">
        <f>SUM(E130:E137)</f>
        <v>92810</v>
      </c>
      <c r="F138" s="46">
        <f>SUM(F130:F137)</f>
        <v>33177</v>
      </c>
      <c r="G138" s="46">
        <f>SUM(G130:G137)</f>
        <v>2025</v>
      </c>
      <c r="H138" s="46">
        <f>SUM(H130:H137)</f>
        <v>256</v>
      </c>
    </row>
    <row r="139" spans="1:8" ht="12.75">
      <c r="A139" s="13" t="s">
        <v>259</v>
      </c>
      <c r="B139" s="14" t="s">
        <v>260</v>
      </c>
      <c r="C139" s="15"/>
      <c r="D139" s="15"/>
      <c r="E139" s="16"/>
      <c r="F139" s="16"/>
      <c r="G139" s="16"/>
      <c r="H139" s="16"/>
    </row>
    <row r="140" spans="1:8" ht="25.5">
      <c r="A140" s="25" t="s">
        <v>261</v>
      </c>
      <c r="B140" s="23" t="s">
        <v>262</v>
      </c>
      <c r="C140" s="23" t="s">
        <v>263</v>
      </c>
      <c r="D140" s="23" t="s">
        <v>264</v>
      </c>
      <c r="E140" s="20">
        <v>5600</v>
      </c>
      <c r="F140" s="20">
        <v>5200</v>
      </c>
      <c r="G140" s="21">
        <v>4200</v>
      </c>
      <c r="H140" s="20">
        <v>4026</v>
      </c>
    </row>
    <row r="141" spans="1:8" ht="25.5">
      <c r="A141" s="25" t="s">
        <v>491</v>
      </c>
      <c r="B141" s="23" t="s">
        <v>492</v>
      </c>
      <c r="C141" s="23" t="s">
        <v>493</v>
      </c>
      <c r="D141" s="23" t="s">
        <v>494</v>
      </c>
      <c r="E141" s="20">
        <v>4615</v>
      </c>
      <c r="F141" s="20">
        <v>3208</v>
      </c>
      <c r="G141" s="21">
        <v>0</v>
      </c>
      <c r="H141" s="20">
        <v>575</v>
      </c>
    </row>
    <row r="142" spans="1:8" ht="12.75">
      <c r="A142" s="25" t="s">
        <v>495</v>
      </c>
      <c r="B142" s="23" t="s">
        <v>492</v>
      </c>
      <c r="C142" s="23" t="s">
        <v>496</v>
      </c>
      <c r="D142" s="23" t="s">
        <v>497</v>
      </c>
      <c r="E142" s="20">
        <v>1985</v>
      </c>
      <c r="F142" s="20">
        <v>1154</v>
      </c>
      <c r="G142" s="21">
        <v>0</v>
      </c>
      <c r="H142" s="20">
        <v>0</v>
      </c>
    </row>
    <row r="143" spans="1:8" ht="12.75">
      <c r="A143" s="25"/>
      <c r="B143" s="23"/>
      <c r="C143" s="47" t="s">
        <v>265</v>
      </c>
      <c r="D143" s="47"/>
      <c r="E143" s="46">
        <f>SUM(E140:E142)</f>
        <v>12200</v>
      </c>
      <c r="F143" s="46">
        <f>SUM(F140:F142)</f>
        <v>9562</v>
      </c>
      <c r="G143" s="46">
        <f>SUM(G140:G142)</f>
        <v>4200</v>
      </c>
      <c r="H143" s="46">
        <f>SUM(H140:H142)</f>
        <v>4601</v>
      </c>
    </row>
    <row r="144" spans="1:8" ht="12.75">
      <c r="A144" s="13" t="s">
        <v>266</v>
      </c>
      <c r="B144" s="50" t="s">
        <v>267</v>
      </c>
      <c r="C144" s="15"/>
      <c r="D144" s="15"/>
      <c r="E144" s="16"/>
      <c r="F144" s="16"/>
      <c r="G144" s="16"/>
      <c r="H144" s="16"/>
    </row>
    <row r="145" spans="1:8" ht="25.5">
      <c r="A145" s="25" t="s">
        <v>268</v>
      </c>
      <c r="B145" s="23" t="s">
        <v>190</v>
      </c>
      <c r="C145" s="23" t="s">
        <v>269</v>
      </c>
      <c r="D145" s="23" t="s">
        <v>35</v>
      </c>
      <c r="E145" s="20">
        <v>36200</v>
      </c>
      <c r="F145" s="20">
        <v>6000</v>
      </c>
      <c r="G145" s="21">
        <v>1000</v>
      </c>
      <c r="H145" s="20">
        <v>1917</v>
      </c>
    </row>
    <row r="146" spans="1:8" ht="25.5">
      <c r="A146" s="25" t="s">
        <v>270</v>
      </c>
      <c r="B146" s="23" t="s">
        <v>271</v>
      </c>
      <c r="C146" s="23" t="s">
        <v>272</v>
      </c>
      <c r="D146" s="23" t="s">
        <v>35</v>
      </c>
      <c r="E146" s="20">
        <v>107515</v>
      </c>
      <c r="F146" s="20"/>
      <c r="G146" s="21">
        <v>2500</v>
      </c>
      <c r="H146" s="20">
        <v>0</v>
      </c>
    </row>
    <row r="147" spans="1:8" ht="25.5">
      <c r="A147" s="25" t="s">
        <v>273</v>
      </c>
      <c r="B147" s="23" t="s">
        <v>274</v>
      </c>
      <c r="C147" s="23" t="s">
        <v>275</v>
      </c>
      <c r="D147" s="23" t="s">
        <v>35</v>
      </c>
      <c r="E147" s="20">
        <v>80297</v>
      </c>
      <c r="F147" s="20">
        <v>35555</v>
      </c>
      <c r="G147" s="21">
        <v>17000</v>
      </c>
      <c r="H147" s="20">
        <v>16617</v>
      </c>
    </row>
    <row r="148" spans="1:8" ht="25.5">
      <c r="A148" s="25" t="s">
        <v>498</v>
      </c>
      <c r="B148" s="23" t="s">
        <v>499</v>
      </c>
      <c r="C148" s="23" t="s">
        <v>500</v>
      </c>
      <c r="D148" s="23" t="s">
        <v>35</v>
      </c>
      <c r="E148" s="20">
        <v>72986</v>
      </c>
      <c r="F148" s="20">
        <v>28761</v>
      </c>
      <c r="G148" s="21">
        <v>0</v>
      </c>
      <c r="H148" s="20">
        <v>0</v>
      </c>
    </row>
    <row r="149" spans="1:8" ht="12.75">
      <c r="A149" s="25"/>
      <c r="B149" s="23"/>
      <c r="C149" s="47" t="s">
        <v>276</v>
      </c>
      <c r="D149" s="47"/>
      <c r="E149" s="46">
        <f>SUM(E145:E148)</f>
        <v>296998</v>
      </c>
      <c r="F149" s="46">
        <f>SUM(F145:F148)</f>
        <v>70316</v>
      </c>
      <c r="G149" s="46">
        <f>SUM(G145:G148)</f>
        <v>20500</v>
      </c>
      <c r="H149" s="46">
        <f>SUM(H145:H148)</f>
        <v>18534</v>
      </c>
    </row>
    <row r="150" spans="1:8" ht="25.5">
      <c r="A150" s="13" t="s">
        <v>277</v>
      </c>
      <c r="B150" s="50" t="s">
        <v>278</v>
      </c>
      <c r="C150" s="15"/>
      <c r="D150" s="15"/>
      <c r="E150" s="16"/>
      <c r="F150" s="16"/>
      <c r="G150" s="16"/>
      <c r="H150" s="16"/>
    </row>
    <row r="151" spans="1:8" ht="25.5">
      <c r="A151" s="25" t="s">
        <v>279</v>
      </c>
      <c r="B151" s="23" t="s">
        <v>280</v>
      </c>
      <c r="C151" s="23" t="s">
        <v>281</v>
      </c>
      <c r="D151" s="23" t="s">
        <v>35</v>
      </c>
      <c r="E151" s="20">
        <v>2500</v>
      </c>
      <c r="F151" s="20">
        <v>2000</v>
      </c>
      <c r="G151" s="21">
        <v>550</v>
      </c>
      <c r="H151" s="20">
        <v>0</v>
      </c>
    </row>
    <row r="152" spans="1:8" ht="25.5">
      <c r="A152" s="25" t="s">
        <v>282</v>
      </c>
      <c r="B152" s="23" t="s">
        <v>232</v>
      </c>
      <c r="C152" s="23" t="s">
        <v>283</v>
      </c>
      <c r="D152" s="23" t="s">
        <v>35</v>
      </c>
      <c r="E152" s="20">
        <v>28051.3</v>
      </c>
      <c r="F152" s="20">
        <v>19051</v>
      </c>
      <c r="G152" s="21">
        <v>1000</v>
      </c>
      <c r="H152" s="20">
        <v>0</v>
      </c>
    </row>
    <row r="153" spans="1:8" ht="25.5">
      <c r="A153" s="25" t="s">
        <v>501</v>
      </c>
      <c r="B153" s="68" t="s">
        <v>103</v>
      </c>
      <c r="C153" s="23" t="s">
        <v>502</v>
      </c>
      <c r="D153" s="23" t="s">
        <v>503</v>
      </c>
      <c r="E153" s="20">
        <v>1520</v>
      </c>
      <c r="F153" s="20">
        <v>600</v>
      </c>
      <c r="G153" s="21">
        <v>0</v>
      </c>
      <c r="H153" s="20">
        <v>128</v>
      </c>
    </row>
    <row r="154" spans="1:8" ht="25.5">
      <c r="A154" s="25" t="s">
        <v>504</v>
      </c>
      <c r="B154" s="23" t="s">
        <v>505</v>
      </c>
      <c r="C154" s="23" t="s">
        <v>506</v>
      </c>
      <c r="D154" s="23" t="s">
        <v>507</v>
      </c>
      <c r="E154" s="20">
        <v>684</v>
      </c>
      <c r="F154" s="20">
        <v>344</v>
      </c>
      <c r="G154" s="21">
        <v>0</v>
      </c>
      <c r="H154" s="20">
        <v>0</v>
      </c>
    </row>
    <row r="155" spans="1:8" ht="51">
      <c r="A155" s="25" t="s">
        <v>508</v>
      </c>
      <c r="B155" s="23" t="s">
        <v>25</v>
      </c>
      <c r="C155" s="23" t="s">
        <v>509</v>
      </c>
      <c r="D155" s="23" t="s">
        <v>510</v>
      </c>
      <c r="E155" s="20">
        <v>2596</v>
      </c>
      <c r="F155" s="20">
        <v>962</v>
      </c>
      <c r="G155" s="21">
        <v>0</v>
      </c>
      <c r="H155" s="20">
        <v>0</v>
      </c>
    </row>
    <row r="156" spans="1:8" ht="25.5">
      <c r="A156" s="25" t="s">
        <v>511</v>
      </c>
      <c r="B156" s="23" t="s">
        <v>329</v>
      </c>
      <c r="C156" s="23" t="s">
        <v>512</v>
      </c>
      <c r="D156" s="23" t="s">
        <v>513</v>
      </c>
      <c r="E156" s="20">
        <v>5382</v>
      </c>
      <c r="F156" s="20">
        <v>1000</v>
      </c>
      <c r="G156" s="21">
        <v>0</v>
      </c>
      <c r="H156" s="20">
        <v>0</v>
      </c>
    </row>
    <row r="157" spans="1:9" ht="51">
      <c r="A157" s="25" t="s">
        <v>514</v>
      </c>
      <c r="B157" s="23" t="s">
        <v>515</v>
      </c>
      <c r="C157" s="23" t="s">
        <v>516</v>
      </c>
      <c r="D157" s="23" t="s">
        <v>517</v>
      </c>
      <c r="E157" s="20">
        <v>14800</v>
      </c>
      <c r="F157" s="20">
        <v>6000</v>
      </c>
      <c r="G157" s="21">
        <v>0</v>
      </c>
      <c r="H157" s="20">
        <v>0</v>
      </c>
      <c r="I157" s="69"/>
    </row>
    <row r="158" spans="1:8" ht="25.5">
      <c r="A158" s="25" t="s">
        <v>518</v>
      </c>
      <c r="B158" s="23" t="s">
        <v>519</v>
      </c>
      <c r="C158" s="23" t="s">
        <v>520</v>
      </c>
      <c r="D158" s="23" t="s">
        <v>521</v>
      </c>
      <c r="E158" s="20">
        <v>1200</v>
      </c>
      <c r="F158" s="20">
        <v>200</v>
      </c>
      <c r="G158" s="21">
        <v>0</v>
      </c>
      <c r="H158" s="20">
        <v>0</v>
      </c>
    </row>
    <row r="159" spans="1:8" ht="25.5">
      <c r="A159" s="25" t="s">
        <v>522</v>
      </c>
      <c r="B159" s="23" t="s">
        <v>523</v>
      </c>
      <c r="C159" s="23" t="s">
        <v>524</v>
      </c>
      <c r="D159" s="23" t="s">
        <v>525</v>
      </c>
      <c r="E159" s="20">
        <v>1620</v>
      </c>
      <c r="F159" s="20">
        <v>1620</v>
      </c>
      <c r="G159" s="21">
        <v>0</v>
      </c>
      <c r="H159" s="20">
        <v>1023</v>
      </c>
    </row>
    <row r="160" spans="1:8" ht="25.5">
      <c r="A160" s="25" t="s">
        <v>526</v>
      </c>
      <c r="B160" s="23" t="s">
        <v>359</v>
      </c>
      <c r="C160" s="23" t="s">
        <v>527</v>
      </c>
      <c r="D160" s="23" t="s">
        <v>35</v>
      </c>
      <c r="E160" s="20">
        <v>1985</v>
      </c>
      <c r="F160" s="20">
        <v>1980</v>
      </c>
      <c r="G160" s="21">
        <v>0</v>
      </c>
      <c r="H160" s="20">
        <v>0</v>
      </c>
    </row>
    <row r="161" spans="1:8" ht="25.5">
      <c r="A161" s="25" t="s">
        <v>528</v>
      </c>
      <c r="B161" s="23" t="s">
        <v>280</v>
      </c>
      <c r="C161" s="23" t="s">
        <v>529</v>
      </c>
      <c r="D161" s="23" t="s">
        <v>530</v>
      </c>
      <c r="E161" s="20">
        <v>2100</v>
      </c>
      <c r="F161" s="20">
        <v>1650</v>
      </c>
      <c r="G161" s="21">
        <v>0</v>
      </c>
      <c r="H161" s="20">
        <v>0</v>
      </c>
    </row>
    <row r="162" spans="1:8" ht="25.5">
      <c r="A162" s="25" t="s">
        <v>531</v>
      </c>
      <c r="B162" s="23" t="s">
        <v>280</v>
      </c>
      <c r="C162" s="23" t="s">
        <v>532</v>
      </c>
      <c r="D162" s="23" t="s">
        <v>35</v>
      </c>
      <c r="E162" s="20">
        <v>1200</v>
      </c>
      <c r="F162" s="20">
        <v>950</v>
      </c>
      <c r="G162" s="21">
        <v>0</v>
      </c>
      <c r="H162" s="20">
        <v>0</v>
      </c>
    </row>
    <row r="163" spans="1:8" ht="25.5">
      <c r="A163" s="25" t="s">
        <v>533</v>
      </c>
      <c r="B163" s="23" t="s">
        <v>441</v>
      </c>
      <c r="C163" s="23" t="s">
        <v>534</v>
      </c>
      <c r="D163" s="23" t="s">
        <v>35</v>
      </c>
      <c r="E163" s="20">
        <v>11880</v>
      </c>
      <c r="F163" s="20">
        <v>2025</v>
      </c>
      <c r="G163" s="21">
        <v>0</v>
      </c>
      <c r="H163" s="20">
        <v>0</v>
      </c>
    </row>
    <row r="164" spans="1:8" ht="25.5">
      <c r="A164" s="25" t="s">
        <v>535</v>
      </c>
      <c r="B164" s="23" t="s">
        <v>441</v>
      </c>
      <c r="C164" s="23" t="s">
        <v>536</v>
      </c>
      <c r="D164" s="23" t="s">
        <v>35</v>
      </c>
      <c r="E164" s="20">
        <v>3800</v>
      </c>
      <c r="F164" s="20">
        <v>1500</v>
      </c>
      <c r="G164" s="21">
        <v>0</v>
      </c>
      <c r="H164" s="20">
        <v>0</v>
      </c>
    </row>
    <row r="165" spans="1:8" ht="25.5">
      <c r="A165" s="25"/>
      <c r="B165" s="23"/>
      <c r="C165" s="47" t="s">
        <v>284</v>
      </c>
      <c r="D165" s="47"/>
      <c r="E165" s="46">
        <f>SUM(E151:E164)</f>
        <v>79318.3</v>
      </c>
      <c r="F165" s="46">
        <f>SUM(F151:F164)</f>
        <v>39882</v>
      </c>
      <c r="G165" s="46">
        <f>SUM(G151:G164)</f>
        <v>1550</v>
      </c>
      <c r="H165" s="46">
        <f>SUM(H151:H164)</f>
        <v>1151</v>
      </c>
    </row>
    <row r="166" spans="1:8" ht="12.75">
      <c r="A166" s="13" t="s">
        <v>285</v>
      </c>
      <c r="B166" s="50" t="s">
        <v>286</v>
      </c>
      <c r="C166" s="15"/>
      <c r="D166" s="15"/>
      <c r="E166" s="16"/>
      <c r="F166" s="16"/>
      <c r="G166" s="16"/>
      <c r="H166" s="16"/>
    </row>
    <row r="167" spans="1:8" ht="25.5">
      <c r="A167" s="25" t="s">
        <v>537</v>
      </c>
      <c r="B167" s="23" t="s">
        <v>103</v>
      </c>
      <c r="C167" s="23" t="s">
        <v>538</v>
      </c>
      <c r="D167" s="23" t="s">
        <v>357</v>
      </c>
      <c r="E167" s="20">
        <v>640</v>
      </c>
      <c r="F167" s="20">
        <v>500</v>
      </c>
      <c r="G167" s="21">
        <v>0</v>
      </c>
      <c r="H167" s="20">
        <v>0</v>
      </c>
    </row>
    <row r="168" spans="1:8" ht="25.5">
      <c r="A168" s="25" t="s">
        <v>539</v>
      </c>
      <c r="B168" s="23" t="s">
        <v>274</v>
      </c>
      <c r="C168" s="23" t="s">
        <v>540</v>
      </c>
      <c r="D168" s="23" t="s">
        <v>541</v>
      </c>
      <c r="E168" s="20">
        <v>19750</v>
      </c>
      <c r="F168" s="20">
        <v>12600</v>
      </c>
      <c r="G168" s="21">
        <v>0</v>
      </c>
      <c r="H168" s="20">
        <v>0</v>
      </c>
    </row>
    <row r="169" spans="1:8" ht="12.75">
      <c r="A169" s="25"/>
      <c r="B169" s="23"/>
      <c r="C169" s="47" t="s">
        <v>287</v>
      </c>
      <c r="D169" s="47"/>
      <c r="E169" s="46">
        <f>SUM(E167:E168)</f>
        <v>20390</v>
      </c>
      <c r="F169" s="46">
        <f>SUM(F167:F168)</f>
        <v>13100</v>
      </c>
      <c r="G169" s="46">
        <f>SUM(G167:G168)</f>
        <v>0</v>
      </c>
      <c r="H169" s="46">
        <f>SUM(H167:H168)</f>
        <v>0</v>
      </c>
    </row>
    <row r="170" spans="1:8" ht="12.75">
      <c r="A170" s="13" t="s">
        <v>288</v>
      </c>
      <c r="B170" s="14" t="s">
        <v>289</v>
      </c>
      <c r="C170" s="15"/>
      <c r="D170" s="15"/>
      <c r="E170" s="16"/>
      <c r="F170" s="16"/>
      <c r="G170" s="16"/>
      <c r="H170" s="16"/>
    </row>
    <row r="171" spans="1:8" ht="25.5">
      <c r="A171" s="25" t="s">
        <v>542</v>
      </c>
      <c r="B171" s="23" t="s">
        <v>505</v>
      </c>
      <c r="C171" s="23" t="s">
        <v>543</v>
      </c>
      <c r="D171" s="23" t="s">
        <v>544</v>
      </c>
      <c r="E171" s="20">
        <v>1680</v>
      </c>
      <c r="F171" s="20">
        <v>640</v>
      </c>
      <c r="G171" s="21">
        <v>0</v>
      </c>
      <c r="H171" s="20">
        <v>0</v>
      </c>
    </row>
    <row r="172" spans="1:8" ht="25.5">
      <c r="A172" s="25" t="s">
        <v>545</v>
      </c>
      <c r="B172" s="23" t="s">
        <v>546</v>
      </c>
      <c r="C172" s="23" t="s">
        <v>547</v>
      </c>
      <c r="D172" s="23" t="s">
        <v>548</v>
      </c>
      <c r="E172" s="20">
        <v>1765.11</v>
      </c>
      <c r="F172" s="20">
        <v>600</v>
      </c>
      <c r="G172" s="21">
        <v>0</v>
      </c>
      <c r="H172" s="20">
        <v>0</v>
      </c>
    </row>
    <row r="173" spans="1:8" ht="25.5">
      <c r="A173" s="25" t="s">
        <v>549</v>
      </c>
      <c r="B173" s="23" t="s">
        <v>505</v>
      </c>
      <c r="C173" s="23" t="s">
        <v>550</v>
      </c>
      <c r="D173" s="23" t="s">
        <v>551</v>
      </c>
      <c r="E173" s="20">
        <v>1243</v>
      </c>
      <c r="F173" s="20">
        <v>450</v>
      </c>
      <c r="G173" s="21">
        <v>0</v>
      </c>
      <c r="H173" s="20">
        <v>0</v>
      </c>
    </row>
    <row r="174" spans="1:8" ht="25.5">
      <c r="A174" s="25" t="s">
        <v>552</v>
      </c>
      <c r="B174" s="23" t="s">
        <v>329</v>
      </c>
      <c r="C174" s="23" t="s">
        <v>553</v>
      </c>
      <c r="D174" s="23" t="s">
        <v>554</v>
      </c>
      <c r="E174" s="20">
        <v>10940</v>
      </c>
      <c r="F174" s="20">
        <v>2000</v>
      </c>
      <c r="G174" s="21">
        <v>0</v>
      </c>
      <c r="H174" s="20">
        <v>0</v>
      </c>
    </row>
    <row r="175" spans="1:8" ht="25.5">
      <c r="A175" s="25" t="s">
        <v>555</v>
      </c>
      <c r="B175" s="23" t="s">
        <v>329</v>
      </c>
      <c r="C175" s="23" t="s">
        <v>556</v>
      </c>
      <c r="D175" s="23" t="s">
        <v>557</v>
      </c>
      <c r="E175" s="20">
        <v>16680</v>
      </c>
      <c r="F175" s="20">
        <v>2000</v>
      </c>
      <c r="G175" s="21">
        <v>0</v>
      </c>
      <c r="H175" s="20">
        <v>0</v>
      </c>
    </row>
    <row r="176" spans="1:8" ht="12.75">
      <c r="A176" s="25"/>
      <c r="B176" s="23"/>
      <c r="C176" s="47" t="s">
        <v>290</v>
      </c>
      <c r="D176" s="47"/>
      <c r="E176" s="46">
        <f>SUM(E171:E175)</f>
        <v>32308.11</v>
      </c>
      <c r="F176" s="46">
        <f>SUM(F171:F175)</f>
        <v>5690</v>
      </c>
      <c r="G176" s="46">
        <f>SUM(G171:G175)</f>
        <v>0</v>
      </c>
      <c r="H176" s="46">
        <f>SUM(H171:H175)</f>
        <v>0</v>
      </c>
    </row>
    <row r="177" spans="1:8" ht="12.75">
      <c r="A177" s="13" t="s">
        <v>291</v>
      </c>
      <c r="B177" s="14" t="s">
        <v>292</v>
      </c>
      <c r="C177" s="15"/>
      <c r="D177" s="15"/>
      <c r="E177" s="16"/>
      <c r="F177" s="16"/>
      <c r="G177" s="16"/>
      <c r="H177" s="16"/>
    </row>
    <row r="178" spans="1:8" ht="25.5">
      <c r="A178" s="25" t="s">
        <v>558</v>
      </c>
      <c r="B178" s="23" t="s">
        <v>559</v>
      </c>
      <c r="C178" s="23" t="s">
        <v>560</v>
      </c>
      <c r="D178" s="23" t="s">
        <v>561</v>
      </c>
      <c r="E178" s="20">
        <v>8000</v>
      </c>
      <c r="F178" s="20">
        <v>6900</v>
      </c>
      <c r="G178" s="21">
        <v>0</v>
      </c>
      <c r="H178" s="20">
        <v>0</v>
      </c>
    </row>
    <row r="179" spans="1:8" ht="25.5">
      <c r="A179" s="25" t="s">
        <v>562</v>
      </c>
      <c r="B179" s="23" t="s">
        <v>563</v>
      </c>
      <c r="C179" s="23" t="s">
        <v>564</v>
      </c>
      <c r="D179" s="23" t="s">
        <v>351</v>
      </c>
      <c r="E179" s="20">
        <v>470</v>
      </c>
      <c r="F179" s="20">
        <v>320</v>
      </c>
      <c r="G179" s="21">
        <v>0</v>
      </c>
      <c r="H179" s="20">
        <v>0</v>
      </c>
    </row>
    <row r="180" spans="1:8" ht="12.75">
      <c r="A180" s="25" t="s">
        <v>565</v>
      </c>
      <c r="B180" s="23" t="s">
        <v>566</v>
      </c>
      <c r="C180" s="23" t="s">
        <v>567</v>
      </c>
      <c r="D180" s="23" t="s">
        <v>568</v>
      </c>
      <c r="E180" s="20">
        <v>6695</v>
      </c>
      <c r="F180" s="20">
        <v>1000</v>
      </c>
      <c r="G180" s="21">
        <v>0</v>
      </c>
      <c r="H180" s="20">
        <v>0</v>
      </c>
    </row>
    <row r="181" spans="1:8" ht="25.5">
      <c r="A181" s="25" t="s">
        <v>569</v>
      </c>
      <c r="B181" s="23" t="s">
        <v>570</v>
      </c>
      <c r="C181" s="23" t="s">
        <v>571</v>
      </c>
      <c r="D181" s="23" t="s">
        <v>35</v>
      </c>
      <c r="E181" s="20">
        <v>461</v>
      </c>
      <c r="F181" s="20">
        <v>244</v>
      </c>
      <c r="G181" s="21">
        <v>0</v>
      </c>
      <c r="H181" s="20">
        <v>0</v>
      </c>
    </row>
    <row r="182" spans="1:8" ht="25.5">
      <c r="A182" s="25" t="s">
        <v>572</v>
      </c>
      <c r="B182" s="23" t="s">
        <v>570</v>
      </c>
      <c r="C182" s="23" t="s">
        <v>573</v>
      </c>
      <c r="D182" s="23" t="s">
        <v>574</v>
      </c>
      <c r="E182" s="20">
        <v>270</v>
      </c>
      <c r="F182" s="20">
        <v>220</v>
      </c>
      <c r="G182" s="21">
        <v>0</v>
      </c>
      <c r="H182" s="20">
        <v>0</v>
      </c>
    </row>
    <row r="183" spans="1:8" ht="12.75">
      <c r="A183" s="25"/>
      <c r="B183" s="23"/>
      <c r="C183" s="47" t="s">
        <v>293</v>
      </c>
      <c r="D183" s="47"/>
      <c r="E183" s="46">
        <f>SUM(E178:E182)</f>
        <v>15896</v>
      </c>
      <c r="F183" s="46">
        <f>SUM(F178:F182)</f>
        <v>8684</v>
      </c>
      <c r="G183" s="46">
        <f>SUM(G178:G182)</f>
        <v>0</v>
      </c>
      <c r="H183" s="46">
        <f>SUM(H178:H182)</f>
        <v>0</v>
      </c>
    </row>
    <row r="184" spans="1:8" ht="12.75">
      <c r="A184" s="25"/>
      <c r="B184" s="23"/>
      <c r="C184" s="23"/>
      <c r="D184" s="23"/>
      <c r="E184" s="20"/>
      <c r="F184" s="51" t="s">
        <v>294</v>
      </c>
      <c r="G184" s="51">
        <f>G183+G176+G169+G165+G149+G143+G138+G128+G121+G118+G109+G95+G91+G87+G82+G66+G61+G35+G20</f>
        <v>412975</v>
      </c>
      <c r="H184" s="20"/>
    </row>
    <row r="185" spans="1:8" ht="12.75">
      <c r="A185" s="25"/>
      <c r="B185" s="52"/>
      <c r="C185" s="52"/>
      <c r="D185" s="52"/>
      <c r="E185" s="20"/>
      <c r="F185" s="20"/>
      <c r="G185" s="20"/>
      <c r="H185" s="20"/>
    </row>
    <row r="186" spans="1:255" s="55" customFormat="1" ht="12.75">
      <c r="A186" s="53"/>
      <c r="B186" s="54" t="s">
        <v>295</v>
      </c>
      <c r="C186" s="54"/>
      <c r="D186" s="54"/>
      <c r="E186" s="54"/>
      <c r="F186" s="54"/>
      <c r="G186" s="54"/>
      <c r="H186" s="54"/>
      <c r="I186" s="4"/>
      <c r="J186" s="5"/>
      <c r="K186" s="5"/>
      <c r="L186"/>
      <c r="M186"/>
      <c r="N186"/>
      <c r="O186"/>
      <c r="IT186" s="56"/>
      <c r="IU186" s="56"/>
    </row>
    <row r="187" spans="1:255" s="55" customFormat="1" ht="12.75">
      <c r="A187" s="57"/>
      <c r="B187" s="42" t="s">
        <v>296</v>
      </c>
      <c r="C187" s="42"/>
      <c r="D187" s="42"/>
      <c r="E187" s="42"/>
      <c r="F187" s="42"/>
      <c r="G187" s="42"/>
      <c r="H187" s="42"/>
      <c r="I187" s="4"/>
      <c r="J187" s="5"/>
      <c r="K187" s="5"/>
      <c r="L187"/>
      <c r="M187"/>
      <c r="N187"/>
      <c r="O187"/>
      <c r="IT187" s="56"/>
      <c r="IU187" s="56"/>
    </row>
    <row r="188" spans="1:255" s="55" customFormat="1" ht="12.75">
      <c r="A188" s="58"/>
      <c r="B188" s="59"/>
      <c r="C188" s="34" t="s">
        <v>297</v>
      </c>
      <c r="D188" s="34"/>
      <c r="E188" s="35"/>
      <c r="F188" s="35">
        <v>14500</v>
      </c>
      <c r="G188" s="60">
        <v>14000</v>
      </c>
      <c r="H188" s="59">
        <v>14400</v>
      </c>
      <c r="I188" s="4"/>
      <c r="J188" s="5"/>
      <c r="K188" s="5"/>
      <c r="L188"/>
      <c r="M188"/>
      <c r="N188"/>
      <c r="O188"/>
      <c r="IT188" s="56"/>
      <c r="IU188" s="56"/>
    </row>
    <row r="189" spans="1:255" s="55" customFormat="1" ht="12.75">
      <c r="A189" s="33"/>
      <c r="B189" s="34"/>
      <c r="C189" s="34" t="s">
        <v>298</v>
      </c>
      <c r="D189" s="34"/>
      <c r="E189" s="35"/>
      <c r="F189" s="35">
        <v>14500</v>
      </c>
      <c r="G189" s="60">
        <v>14000</v>
      </c>
      <c r="H189" s="59">
        <v>14400</v>
      </c>
      <c r="I189" s="4"/>
      <c r="J189" s="5"/>
      <c r="K189" s="5"/>
      <c r="L189"/>
      <c r="M189"/>
      <c r="N189"/>
      <c r="O189"/>
      <c r="IT189" s="56"/>
      <c r="IU189" s="56"/>
    </row>
    <row r="190" spans="1:255" s="55" customFormat="1" ht="12.75">
      <c r="A190" s="33"/>
      <c r="B190" s="34"/>
      <c r="C190" s="34" t="s">
        <v>299</v>
      </c>
      <c r="D190" s="34"/>
      <c r="E190" s="35"/>
      <c r="F190" s="35">
        <v>4000</v>
      </c>
      <c r="G190" s="60">
        <v>3500</v>
      </c>
      <c r="H190" s="59">
        <v>3750</v>
      </c>
      <c r="I190" s="4"/>
      <c r="J190" s="5"/>
      <c r="K190" s="5"/>
      <c r="L190"/>
      <c r="M190"/>
      <c r="N190"/>
      <c r="O190"/>
      <c r="IT190" s="56"/>
      <c r="IU190" s="56"/>
    </row>
    <row r="191" spans="1:255" s="55" customFormat="1" ht="12.75">
      <c r="A191" s="33"/>
      <c r="B191" s="34"/>
      <c r="C191" s="34" t="s">
        <v>300</v>
      </c>
      <c r="D191" s="34"/>
      <c r="E191" s="35"/>
      <c r="F191" s="35">
        <v>1300</v>
      </c>
      <c r="G191" s="60">
        <v>1100</v>
      </c>
      <c r="H191" s="59">
        <v>1150</v>
      </c>
      <c r="I191" s="4"/>
      <c r="J191" s="5"/>
      <c r="K191" s="5"/>
      <c r="L191"/>
      <c r="M191"/>
      <c r="N191"/>
      <c r="O191"/>
      <c r="IT191" s="56"/>
      <c r="IU191" s="56"/>
    </row>
    <row r="192" spans="1:255" s="55" customFormat="1" ht="12.75">
      <c r="A192" s="33"/>
      <c r="B192" s="34"/>
      <c r="C192" s="34" t="s">
        <v>301</v>
      </c>
      <c r="D192" s="34"/>
      <c r="E192" s="35"/>
      <c r="F192" s="35">
        <v>1300</v>
      </c>
      <c r="G192" s="60">
        <v>1100</v>
      </c>
      <c r="H192" s="59">
        <v>1150</v>
      </c>
      <c r="I192" s="4"/>
      <c r="J192" s="5"/>
      <c r="K192" s="5"/>
      <c r="L192"/>
      <c r="M192"/>
      <c r="N192"/>
      <c r="O192"/>
      <c r="IT192" s="56"/>
      <c r="IU192" s="56"/>
    </row>
    <row r="193" spans="1:255" s="55" customFormat="1" ht="12.75">
      <c r="A193" s="33"/>
      <c r="B193" s="34"/>
      <c r="C193" s="34" t="s">
        <v>302</v>
      </c>
      <c r="D193" s="34"/>
      <c r="E193" s="35"/>
      <c r="F193" s="35">
        <v>1300</v>
      </c>
      <c r="G193" s="60">
        <v>1100</v>
      </c>
      <c r="H193" s="59">
        <v>1150</v>
      </c>
      <c r="I193" s="4"/>
      <c r="J193" s="5"/>
      <c r="K193" s="5"/>
      <c r="L193"/>
      <c r="M193"/>
      <c r="N193"/>
      <c r="O193"/>
      <c r="IT193" s="56"/>
      <c r="IU193" s="56"/>
    </row>
    <row r="194" spans="1:255" s="55" customFormat="1" ht="24">
      <c r="A194" s="33"/>
      <c r="B194" s="34"/>
      <c r="C194" s="34" t="s">
        <v>303</v>
      </c>
      <c r="D194" s="34"/>
      <c r="E194" s="35"/>
      <c r="F194" s="35">
        <v>800</v>
      </c>
      <c r="G194" s="60">
        <v>700</v>
      </c>
      <c r="H194" s="59">
        <v>720</v>
      </c>
      <c r="I194" s="4"/>
      <c r="J194" s="5"/>
      <c r="K194" s="5"/>
      <c r="L194"/>
      <c r="M194"/>
      <c r="N194"/>
      <c r="O194"/>
      <c r="IT194" s="56"/>
      <c r="IU194" s="56"/>
    </row>
    <row r="195" spans="1:255" s="55" customFormat="1" ht="12.75">
      <c r="A195" s="33"/>
      <c r="B195" s="34"/>
      <c r="C195" s="34" t="s">
        <v>304</v>
      </c>
      <c r="D195" s="34"/>
      <c r="E195" s="35"/>
      <c r="F195" s="35">
        <v>800</v>
      </c>
      <c r="G195" s="60">
        <v>700</v>
      </c>
      <c r="H195" s="59">
        <v>720</v>
      </c>
      <c r="I195" s="4"/>
      <c r="J195" s="5"/>
      <c r="K195" s="5"/>
      <c r="L195"/>
      <c r="M195"/>
      <c r="N195"/>
      <c r="O195"/>
      <c r="IT195" s="56"/>
      <c r="IU195" s="56"/>
    </row>
    <row r="196" spans="1:255" s="55" customFormat="1" ht="12.75">
      <c r="A196" s="33"/>
      <c r="B196" s="34"/>
      <c r="C196" s="34" t="s">
        <v>305</v>
      </c>
      <c r="D196" s="34"/>
      <c r="E196" s="35"/>
      <c r="F196" s="35">
        <v>800</v>
      </c>
      <c r="G196" s="60">
        <v>700</v>
      </c>
      <c r="H196" s="59">
        <v>0</v>
      </c>
      <c r="I196" s="4"/>
      <c r="J196" s="5"/>
      <c r="K196" s="5"/>
      <c r="L196"/>
      <c r="M196"/>
      <c r="N196"/>
      <c r="O196"/>
      <c r="IT196" s="56"/>
      <c r="IU196" s="56"/>
    </row>
    <row r="197" spans="1:255" s="55" customFormat="1" ht="12.75">
      <c r="A197" s="33"/>
      <c r="B197" s="34"/>
      <c r="C197" s="34" t="s">
        <v>306</v>
      </c>
      <c r="D197" s="34"/>
      <c r="E197" s="35"/>
      <c r="F197" s="35">
        <v>500</v>
      </c>
      <c r="G197" s="60">
        <v>400</v>
      </c>
      <c r="H197" s="59">
        <v>400</v>
      </c>
      <c r="I197" s="4"/>
      <c r="J197" s="5"/>
      <c r="K197" s="5"/>
      <c r="L197"/>
      <c r="M197"/>
      <c r="N197"/>
      <c r="O197"/>
      <c r="IT197" s="56"/>
      <c r="IU197" s="56"/>
    </row>
    <row r="198" spans="1:255" s="55" customFormat="1" ht="24">
      <c r="A198" s="33"/>
      <c r="B198" s="34"/>
      <c r="C198" s="34" t="s">
        <v>307</v>
      </c>
      <c r="D198" s="34"/>
      <c r="E198" s="35"/>
      <c r="F198" s="35">
        <v>600</v>
      </c>
      <c r="G198" s="60">
        <v>250</v>
      </c>
      <c r="H198" s="59">
        <v>258</v>
      </c>
      <c r="I198" s="4"/>
      <c r="J198" s="5"/>
      <c r="K198" s="5"/>
      <c r="L198"/>
      <c r="M198"/>
      <c r="N198"/>
      <c r="O198"/>
      <c r="IT198" s="56"/>
      <c r="IU198" s="56"/>
    </row>
    <row r="199" spans="1:255" s="55" customFormat="1" ht="12.75">
      <c r="A199" s="33"/>
      <c r="B199" s="34"/>
      <c r="C199" s="34" t="s">
        <v>308</v>
      </c>
      <c r="D199" s="34"/>
      <c r="E199" s="35"/>
      <c r="F199" s="35">
        <v>800</v>
      </c>
      <c r="G199" s="60">
        <v>300</v>
      </c>
      <c r="H199" s="59">
        <v>0</v>
      </c>
      <c r="I199" s="4"/>
      <c r="J199" s="5"/>
      <c r="K199" s="5"/>
      <c r="L199"/>
      <c r="M199"/>
      <c r="N199"/>
      <c r="O199"/>
      <c r="IT199" s="56"/>
      <c r="IU199" s="56"/>
    </row>
    <row r="200" spans="1:255" s="55" customFormat="1" ht="12.75">
      <c r="A200" s="33"/>
      <c r="B200" s="34"/>
      <c r="C200" s="34" t="s">
        <v>309</v>
      </c>
      <c r="D200" s="34"/>
      <c r="E200" s="35"/>
      <c r="F200" s="35">
        <v>500</v>
      </c>
      <c r="G200" s="60">
        <v>300</v>
      </c>
      <c r="H200" s="59">
        <v>0</v>
      </c>
      <c r="I200" s="4"/>
      <c r="J200" s="5"/>
      <c r="K200" s="5"/>
      <c r="L200"/>
      <c r="M200"/>
      <c r="N200"/>
      <c r="O200"/>
      <c r="IT200" s="56"/>
      <c r="IU200" s="56"/>
    </row>
    <row r="201" spans="1:255" s="55" customFormat="1" ht="12.75">
      <c r="A201" s="33"/>
      <c r="B201" s="34"/>
      <c r="C201" s="34" t="s">
        <v>310</v>
      </c>
      <c r="D201" s="34"/>
      <c r="E201" s="35"/>
      <c r="F201" s="35">
        <v>500</v>
      </c>
      <c r="G201" s="60">
        <v>300</v>
      </c>
      <c r="H201" s="59">
        <v>0</v>
      </c>
      <c r="I201" s="4"/>
      <c r="J201" s="5"/>
      <c r="K201" s="5"/>
      <c r="L201"/>
      <c r="M201"/>
      <c r="N201"/>
      <c r="O201"/>
      <c r="IT201" s="56"/>
      <c r="IU201" s="56"/>
    </row>
    <row r="202" spans="1:255" s="55" customFormat="1" ht="12.75">
      <c r="A202" s="33"/>
      <c r="B202" s="34"/>
      <c r="C202" s="34" t="s">
        <v>311</v>
      </c>
      <c r="D202" s="34"/>
      <c r="E202" s="35"/>
      <c r="F202" s="35">
        <v>800</v>
      </c>
      <c r="G202" s="60">
        <v>300</v>
      </c>
      <c r="H202" s="59">
        <v>0</v>
      </c>
      <c r="I202" s="4"/>
      <c r="J202" s="5"/>
      <c r="K202" s="5"/>
      <c r="L202"/>
      <c r="M202"/>
      <c r="N202"/>
      <c r="O202"/>
      <c r="IT202" s="56"/>
      <c r="IU202" s="56"/>
    </row>
    <row r="203" spans="1:255" s="55" customFormat="1" ht="24">
      <c r="A203" s="33"/>
      <c r="B203" s="34"/>
      <c r="C203" s="34" t="s">
        <v>312</v>
      </c>
      <c r="D203" s="34"/>
      <c r="E203" s="35"/>
      <c r="F203" s="35">
        <v>1000</v>
      </c>
      <c r="G203" s="60">
        <v>300</v>
      </c>
      <c r="H203" s="59">
        <v>0</v>
      </c>
      <c r="I203" s="4"/>
      <c r="J203" s="5"/>
      <c r="K203" s="5"/>
      <c r="L203"/>
      <c r="M203"/>
      <c r="N203"/>
      <c r="O203"/>
      <c r="IT203" s="56"/>
      <c r="IU203" s="56"/>
    </row>
    <row r="204" spans="1:255" s="55" customFormat="1" ht="12.75">
      <c r="A204" s="33"/>
      <c r="B204" s="34"/>
      <c r="C204" s="61"/>
      <c r="D204" s="61"/>
      <c r="E204" s="61"/>
      <c r="F204" s="61" t="s">
        <v>294</v>
      </c>
      <c r="G204" s="61">
        <f>SUM(G188:G203)</f>
        <v>39050</v>
      </c>
      <c r="H204" s="61">
        <f>SUM(H188:H203)</f>
        <v>38098</v>
      </c>
      <c r="I204" s="4"/>
      <c r="J204" s="5"/>
      <c r="K204" s="5"/>
      <c r="L204"/>
      <c r="M204"/>
      <c r="N204"/>
      <c r="O204"/>
      <c r="IT204" s="56"/>
      <c r="IU204" s="56"/>
    </row>
    <row r="205" spans="1:255" s="55" customFormat="1" ht="12.75">
      <c r="A205" s="57"/>
      <c r="B205" s="42" t="s">
        <v>313</v>
      </c>
      <c r="C205" s="42"/>
      <c r="D205" s="42"/>
      <c r="E205" s="42"/>
      <c r="F205" s="42"/>
      <c r="G205" s="42"/>
      <c r="H205" s="42"/>
      <c r="I205" s="4"/>
      <c r="J205" s="5"/>
      <c r="K205" s="5"/>
      <c r="L205"/>
      <c r="M205"/>
      <c r="N205"/>
      <c r="O205"/>
      <c r="IT205" s="56"/>
      <c r="IU205" s="56"/>
    </row>
    <row r="206" spans="1:255" s="55" customFormat="1" ht="12.75">
      <c r="A206" s="33"/>
      <c r="B206" s="34"/>
      <c r="C206" s="34" t="s">
        <v>314</v>
      </c>
      <c r="D206" s="34"/>
      <c r="E206" s="35"/>
      <c r="F206" s="35">
        <v>4445</v>
      </c>
      <c r="G206" s="35">
        <v>4000</v>
      </c>
      <c r="H206" s="59">
        <v>0</v>
      </c>
      <c r="I206" s="4"/>
      <c r="J206" s="5"/>
      <c r="K206" s="5"/>
      <c r="L206"/>
      <c r="M206"/>
      <c r="N206"/>
      <c r="O206"/>
      <c r="IT206" s="56"/>
      <c r="IU206" s="56"/>
    </row>
    <row r="207" spans="1:255" s="55" customFormat="1" ht="12.75">
      <c r="A207" s="33"/>
      <c r="B207" s="34"/>
      <c r="C207" s="62" t="s">
        <v>315</v>
      </c>
      <c r="D207" s="34"/>
      <c r="E207" s="35"/>
      <c r="F207" s="35">
        <v>1600</v>
      </c>
      <c r="G207" s="35">
        <v>1600</v>
      </c>
      <c r="H207" s="59">
        <v>1598</v>
      </c>
      <c r="I207" s="4"/>
      <c r="J207" s="5"/>
      <c r="K207" s="5"/>
      <c r="L207"/>
      <c r="M207"/>
      <c r="N207"/>
      <c r="O207"/>
      <c r="IT207" s="56"/>
      <c r="IU207" s="56"/>
    </row>
    <row r="208" spans="1:255" s="55" customFormat="1" ht="12.75">
      <c r="A208" s="33"/>
      <c r="B208" s="34"/>
      <c r="C208" s="61"/>
      <c r="D208" s="61"/>
      <c r="E208" s="61"/>
      <c r="F208" s="61" t="s">
        <v>294</v>
      </c>
      <c r="G208" s="61">
        <f>SUM(G206:G207)</f>
        <v>5600</v>
      </c>
      <c r="H208" s="61"/>
      <c r="I208" s="4"/>
      <c r="J208" s="5"/>
      <c r="K208" s="5"/>
      <c r="L208"/>
      <c r="M208"/>
      <c r="N208"/>
      <c r="O208"/>
      <c r="IT208" s="56"/>
      <c r="IU208" s="56"/>
    </row>
    <row r="209" spans="1:255" s="55" customFormat="1" ht="12.75">
      <c r="A209" s="57"/>
      <c r="B209" s="42" t="s">
        <v>316</v>
      </c>
      <c r="C209" s="42"/>
      <c r="D209" s="42"/>
      <c r="E209" s="42"/>
      <c r="F209" s="42"/>
      <c r="G209" s="42"/>
      <c r="H209" s="42"/>
      <c r="I209" s="4"/>
      <c r="J209" s="5"/>
      <c r="K209" s="5"/>
      <c r="L209"/>
      <c r="M209"/>
      <c r="N209"/>
      <c r="O209"/>
      <c r="IT209" s="56"/>
      <c r="IU209" s="56"/>
    </row>
    <row r="210" spans="1:255" s="55" customFormat="1" ht="12.75">
      <c r="A210" s="33"/>
      <c r="B210" s="34"/>
      <c r="C210" s="34" t="s">
        <v>317</v>
      </c>
      <c r="D210" s="34"/>
      <c r="E210" s="35"/>
      <c r="F210" s="35"/>
      <c r="G210" s="35">
        <v>900</v>
      </c>
      <c r="H210" s="59">
        <v>511</v>
      </c>
      <c r="I210" s="4"/>
      <c r="J210" s="5"/>
      <c r="K210" s="5"/>
      <c r="L210"/>
      <c r="M210"/>
      <c r="N210"/>
      <c r="O210"/>
      <c r="IT210" s="56"/>
      <c r="IU210" s="56"/>
    </row>
    <row r="211" spans="1:255" s="55" customFormat="1" ht="24">
      <c r="A211" s="33"/>
      <c r="B211" s="34"/>
      <c r="C211" s="34" t="s">
        <v>318</v>
      </c>
      <c r="D211" s="34"/>
      <c r="E211" s="35"/>
      <c r="F211" s="35"/>
      <c r="G211" s="35">
        <v>1000</v>
      </c>
      <c r="H211" s="59"/>
      <c r="I211" s="4"/>
      <c r="J211" s="5"/>
      <c r="K211" s="5"/>
      <c r="L211"/>
      <c r="M211"/>
      <c r="N211"/>
      <c r="O211"/>
      <c r="IT211" s="56"/>
      <c r="IU211" s="56"/>
    </row>
    <row r="212" spans="1:255" s="55" customFormat="1" ht="12.75">
      <c r="A212" s="33"/>
      <c r="B212" s="34"/>
      <c r="C212" s="61"/>
      <c r="D212" s="61"/>
      <c r="E212" s="61"/>
      <c r="F212" s="61" t="s">
        <v>294</v>
      </c>
      <c r="G212" s="61">
        <f>SUM(G210:G211)</f>
        <v>1900</v>
      </c>
      <c r="H212" s="61"/>
      <c r="I212" s="4"/>
      <c r="J212" s="5"/>
      <c r="K212" s="5"/>
      <c r="L212"/>
      <c r="M212"/>
      <c r="N212"/>
      <c r="O212"/>
      <c r="IT212" s="56"/>
      <c r="IU212" s="56"/>
    </row>
    <row r="213" spans="1:255" s="55" customFormat="1" ht="12.75">
      <c r="A213" s="57"/>
      <c r="B213" s="42" t="s">
        <v>575</v>
      </c>
      <c r="C213" s="42"/>
      <c r="D213" s="42"/>
      <c r="E213" s="42"/>
      <c r="F213" s="42"/>
      <c r="G213" s="42"/>
      <c r="H213" s="42"/>
      <c r="I213" s="4"/>
      <c r="J213" s="5"/>
      <c r="K213" s="5"/>
      <c r="L213"/>
      <c r="M213"/>
      <c r="N213"/>
      <c r="O213"/>
      <c r="IT213" s="56"/>
      <c r="IU213" s="56"/>
    </row>
    <row r="214" spans="1:255" s="55" customFormat="1" ht="12.75">
      <c r="A214" s="33"/>
      <c r="B214" s="34"/>
      <c r="C214" s="34" t="s">
        <v>576</v>
      </c>
      <c r="D214" s="34"/>
      <c r="E214" s="35"/>
      <c r="F214" s="35">
        <v>3588</v>
      </c>
      <c r="G214" s="35">
        <v>0</v>
      </c>
      <c r="H214" s="59"/>
      <c r="I214" s="4"/>
      <c r="J214" s="5"/>
      <c r="K214" s="5"/>
      <c r="L214"/>
      <c r="M214"/>
      <c r="N214"/>
      <c r="O214"/>
      <c r="IT214" s="56"/>
      <c r="IU214" s="56"/>
    </row>
    <row r="215" spans="1:255" s="55" customFormat="1" ht="12.75">
      <c r="A215" s="33"/>
      <c r="B215" s="34"/>
      <c r="C215" s="61"/>
      <c r="D215" s="61"/>
      <c r="E215" s="61"/>
      <c r="F215" s="61" t="s">
        <v>294</v>
      </c>
      <c r="G215" s="61">
        <f>SUM(G214)</f>
        <v>0</v>
      </c>
      <c r="H215" s="61"/>
      <c r="I215" s="4"/>
      <c r="J215" s="5"/>
      <c r="K215" s="5"/>
      <c r="L215"/>
      <c r="M215"/>
      <c r="N215"/>
      <c r="O215"/>
      <c r="IT215" s="56"/>
      <c r="IU215" s="56"/>
    </row>
    <row r="216" spans="1:255" s="55" customFormat="1" ht="12.75">
      <c r="A216" s="33"/>
      <c r="B216" s="34"/>
      <c r="C216" s="34"/>
      <c r="D216" s="34"/>
      <c r="E216" s="35"/>
      <c r="F216" s="63" t="s">
        <v>294</v>
      </c>
      <c r="G216" s="63">
        <f>G204+G208+G212+G215</f>
        <v>46550</v>
      </c>
      <c r="H216" s="59"/>
      <c r="I216" s="4"/>
      <c r="J216" s="5"/>
      <c r="K216" s="5"/>
      <c r="L216"/>
      <c r="M216"/>
      <c r="N216"/>
      <c r="O216"/>
      <c r="IT216" s="56"/>
      <c r="IU216" s="56"/>
    </row>
    <row r="217" spans="1:255" s="55" customFormat="1" ht="12.75">
      <c r="A217" s="33"/>
      <c r="B217" s="34"/>
      <c r="C217" s="34"/>
      <c r="D217" s="34"/>
      <c r="E217" s="35"/>
      <c r="F217" s="35"/>
      <c r="G217" s="35"/>
      <c r="H217" s="35"/>
      <c r="I217" s="4"/>
      <c r="J217" s="5"/>
      <c r="K217" s="5"/>
      <c r="L217"/>
      <c r="M217"/>
      <c r="N217"/>
      <c r="O217"/>
      <c r="IT217" s="56"/>
      <c r="IU217" s="56"/>
    </row>
    <row r="218" spans="1:255" s="55" customFormat="1" ht="12.75">
      <c r="A218" s="33"/>
      <c r="B218" s="34"/>
      <c r="C218" s="64" t="s">
        <v>319</v>
      </c>
      <c r="D218" s="64"/>
      <c r="E218" s="65"/>
      <c r="F218" s="65" t="s">
        <v>294</v>
      </c>
      <c r="G218" s="65">
        <f>G216+G184</f>
        <v>459525</v>
      </c>
      <c r="H218" s="65"/>
      <c r="I218" s="4"/>
      <c r="J218" s="5"/>
      <c r="K218" s="5"/>
      <c r="L218"/>
      <c r="M218"/>
      <c r="N218"/>
      <c r="O218"/>
      <c r="IT218" s="56"/>
      <c r="IU218" s="5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rowBreaks count="5" manualBreakCount="5">
    <brk id="35" max="255" man="1"/>
    <brk id="66" max="255" man="1"/>
    <brk id="109" max="255" man="1"/>
    <brk id="149" max="255" man="1"/>
    <brk id="1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</cp:lastModifiedBy>
  <dcterms:modified xsi:type="dcterms:W3CDTF">2011-11-24T06:54:00Z</dcterms:modified>
  <cp:category/>
  <cp:version/>
  <cp:contentType/>
  <cp:contentStatus/>
</cp:coreProperties>
</file>