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40" windowHeight="832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<sst xmlns="http://schemas.openxmlformats.org/spreadsheetml/2006/main" count="35" uniqueCount="34">
  <si>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Tartu linna koolidele HEV õpilasete lisaraha erladamine jaanuaris 2014</t>
  </si>
  <si>
    <t>Kool</t>
  </si>
  <si>
    <t>õpiraskustega õpil. klassi õpilane 2X</t>
  </si>
  <si>
    <t>kasvatusraskustega klassi õpilane 2X</t>
  </si>
  <si>
    <t>lihtsustatud õppel õpilane 2X</t>
  </si>
  <si>
    <t>tundeelu- ja käitumishäiretega klassi õpilane 3X</t>
  </si>
  <si>
    <t>väikeklassi õpilane 6X</t>
  </si>
  <si>
    <t>ühele õpilasele keskendunud õpe 6X</t>
  </si>
  <si>
    <t>käitumsiprobleemidega klassi õpilane</t>
  </si>
  <si>
    <t>Veerg1</t>
  </si>
  <si>
    <t>Veerg2</t>
  </si>
  <si>
    <t>Veerg3</t>
  </si>
  <si>
    <t>Veerg4</t>
  </si>
  <si>
    <t>Veerg5</t>
  </si>
  <si>
    <t>Veerg6</t>
  </si>
  <si>
    <t>Veerg7</t>
  </si>
  <si>
    <t>Veerg8</t>
  </si>
  <si>
    <t>Veerg9</t>
  </si>
  <si>
    <t>Veerg10</t>
  </si>
  <si>
    <t>Veerg11</t>
  </si>
  <si>
    <t>KOKKU</t>
  </si>
  <si>
    <t>Kesklinna Kool</t>
  </si>
  <si>
    <t>Raatuse Kool</t>
  </si>
  <si>
    <t>Veeriku Kool</t>
  </si>
  <si>
    <t>Forseliuse Kool</t>
  </si>
  <si>
    <t>Descarets´i Lütseum</t>
  </si>
  <si>
    <t>Kivilinna Gümnaasium</t>
  </si>
  <si>
    <t>Vene Lütseum</t>
  </si>
  <si>
    <t>Annelinna Gümnaasium</t>
  </si>
  <si>
    <t>Karlova Gümnaasium</t>
  </si>
  <si>
    <t>pearaha suurus €</t>
  </si>
  <si>
    <t>Kommertsgümnaasium</t>
  </si>
  <si>
    <t>puudega õpilase klassi õpilane 2X</t>
  </si>
  <si>
    <t>Veerg12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</si>
</sst>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3" borderId="3" applyNumberFormat="0" applyAlignment="0" applyProtection="0"/>
    <xf numFmtId="0" fontId="25" fillId="0" borderId="4" applyNumberFormat="0" applyFill="0" applyAlignment="0" applyProtection="0"/>
    <xf numFmtId="0" fontId="0" fillId="24" borderId="5" applyNumberFormat="0" applyFont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0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23" fillId="0" borderId="17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1" displayName="Tabel1" ref="A5:L27" comment="" totalsRowCount="1">
  <autoFilter ref="A5:L27"/>
  <tableColumns count="12">
    <tableColumn id="1" name="Veerg1"/>
    <tableColumn id="2" name="Veerg2"/>
    <tableColumn id="3" name="Veerg3"/>
    <tableColumn id="4" name="Veerg4"/>
    <tableColumn id="5" name="Veerg5"/>
    <tableColumn id="6" name="Veerg6"/>
    <tableColumn id="7" name="Veerg7"/>
    <tableColumn id="8" name="Veerg8"/>
    <tableColumn id="9" name="Veerg9"/>
    <tableColumn id="10" name="Veerg10"/>
    <tableColumn id="11" name="Veerg11" totalsRowFunction="count"/>
    <tableColumn id="12" name="Veerg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zoomScalePageLayoutView="0" workbookViewId="0" topLeftCell="A4">
      <selection activeCell="Q17" sqref="Q17"/>
    </sheetView>
  </sheetViews>
  <sheetFormatPr defaultColWidth="9.140625" defaultRowHeight="15"/>
  <cols>
    <col min="1" max="1" width="20.7109375" style="0" customWidth="1"/>
    <col min="2" max="9" width="9.28125" style="0" customWidth="1"/>
    <col min="10" max="11" width="10.28125" style="0" customWidth="1"/>
  </cols>
  <sheetData>
    <row r="2" spans="1:6" ht="15">
      <c r="A2" s="2" t="s">
        <v>0</v>
      </c>
      <c r="B2" s="2"/>
      <c r="C2" s="2"/>
      <c r="D2" s="2"/>
      <c r="E2" s="2"/>
      <c r="F2" s="2"/>
    </row>
    <row r="5" spans="1:12" ht="15">
      <c r="A5" t="s">
        <v>9</v>
      </c>
      <c r="B5" s="8" t="s">
        <v>10</v>
      </c>
      <c r="C5" s="1" t="s">
        <v>11</v>
      </c>
      <c r="D5" s="8" t="s">
        <v>12</v>
      </c>
      <c r="E5" s="1" t="s">
        <v>13</v>
      </c>
      <c r="F5" s="8" t="s">
        <v>14</v>
      </c>
      <c r="G5" s="1" t="s">
        <v>15</v>
      </c>
      <c r="H5" s="8" t="s">
        <v>16</v>
      </c>
      <c r="I5" s="1" t="s">
        <v>17</v>
      </c>
      <c r="J5" s="1" t="s">
        <v>18</v>
      </c>
      <c r="K5" s="13" t="s">
        <v>19</v>
      </c>
      <c r="L5" s="1" t="s">
        <v>33</v>
      </c>
    </row>
    <row r="6" spans="1:12" ht="105">
      <c r="A6" t="s">
        <v>1</v>
      </c>
      <c r="B6" s="9" t="s">
        <v>2</v>
      </c>
      <c r="C6" s="1" t="s">
        <v>3</v>
      </c>
      <c r="D6" s="9" t="s">
        <v>4</v>
      </c>
      <c r="E6" s="1" t="s">
        <v>5</v>
      </c>
      <c r="F6" s="9" t="s">
        <v>6</v>
      </c>
      <c r="G6" s="1" t="s">
        <v>7</v>
      </c>
      <c r="H6" s="9" t="s">
        <v>8</v>
      </c>
      <c r="I6" s="1" t="s">
        <v>32</v>
      </c>
      <c r="J6" s="12" t="s">
        <v>30</v>
      </c>
      <c r="K6" s="10" t="s">
        <v>20</v>
      </c>
      <c r="L6" s="10"/>
    </row>
    <row r="7" spans="1:12" ht="15">
      <c r="A7" s="13" t="s">
        <v>21</v>
      </c>
      <c r="B7" s="13">
        <v>1</v>
      </c>
      <c r="C7" s="5"/>
      <c r="D7" s="13"/>
      <c r="E7" s="5"/>
      <c r="F7" s="13"/>
      <c r="G7" s="5"/>
      <c r="H7" s="13"/>
      <c r="I7" s="5"/>
      <c r="J7" s="4">
        <v>165</v>
      </c>
      <c r="K7" s="13">
        <f>SUM(B7:I7)</f>
        <v>1</v>
      </c>
      <c r="L7" s="10"/>
    </row>
    <row r="8" spans="1:12" ht="15">
      <c r="A8" s="14"/>
      <c r="B8" s="14">
        <f>2*J7</f>
        <v>330</v>
      </c>
      <c r="C8" s="7"/>
      <c r="D8" s="14"/>
      <c r="E8" s="7"/>
      <c r="F8" s="14"/>
      <c r="G8" s="7"/>
      <c r="H8" s="14"/>
      <c r="I8" s="7"/>
      <c r="J8" s="3"/>
      <c r="K8" s="13">
        <f aca="true" t="shared" si="0" ref="K8:K26">SUM(B8:I8)</f>
        <v>330</v>
      </c>
      <c r="L8" s="10"/>
    </row>
    <row r="9" spans="1:12" ht="15">
      <c r="A9" s="10" t="s">
        <v>22</v>
      </c>
      <c r="B9" s="10"/>
      <c r="D9" s="10"/>
      <c r="E9">
        <v>1</v>
      </c>
      <c r="F9" s="10"/>
      <c r="H9" s="10"/>
      <c r="J9" s="6">
        <v>165</v>
      </c>
      <c r="K9" s="13">
        <f t="shared" si="0"/>
        <v>1</v>
      </c>
      <c r="L9" s="10"/>
    </row>
    <row r="10" spans="1:12" ht="15">
      <c r="A10" s="10"/>
      <c r="B10" s="10"/>
      <c r="D10" s="10"/>
      <c r="E10">
        <f>3*J9</f>
        <v>495</v>
      </c>
      <c r="F10" s="10"/>
      <c r="H10" s="10"/>
      <c r="J10" s="6"/>
      <c r="K10" s="13">
        <f t="shared" si="0"/>
        <v>495</v>
      </c>
      <c r="L10" s="10"/>
    </row>
    <row r="11" spans="1:12" ht="15">
      <c r="A11" s="13" t="s">
        <v>23</v>
      </c>
      <c r="B11" s="13">
        <v>1</v>
      </c>
      <c r="C11" s="5"/>
      <c r="D11" s="13"/>
      <c r="E11" s="5"/>
      <c r="F11" s="13"/>
      <c r="G11" s="5"/>
      <c r="H11" s="13"/>
      <c r="I11" s="5">
        <v>2</v>
      </c>
      <c r="J11" s="4">
        <v>165</v>
      </c>
      <c r="K11" s="13">
        <f t="shared" si="0"/>
        <v>3</v>
      </c>
      <c r="L11" s="10"/>
    </row>
    <row r="12" spans="1:12" ht="15">
      <c r="A12" s="14"/>
      <c r="B12" s="14">
        <f>2*165</f>
        <v>330</v>
      </c>
      <c r="C12" s="7"/>
      <c r="D12" s="14"/>
      <c r="E12" s="7"/>
      <c r="F12" s="14"/>
      <c r="G12" s="7"/>
      <c r="H12" s="14"/>
      <c r="I12" s="7">
        <f>2*2*165</f>
        <v>660</v>
      </c>
      <c r="J12" s="3"/>
      <c r="K12" s="13">
        <f t="shared" si="0"/>
        <v>990</v>
      </c>
      <c r="L12" s="10"/>
    </row>
    <row r="13" spans="1:12" ht="15">
      <c r="A13" s="10" t="s">
        <v>24</v>
      </c>
      <c r="B13" s="10">
        <v>1</v>
      </c>
      <c r="D13" s="10"/>
      <c r="E13">
        <v>1</v>
      </c>
      <c r="F13" s="10"/>
      <c r="H13" s="10"/>
      <c r="J13" s="6">
        <v>165</v>
      </c>
      <c r="K13" s="13">
        <f t="shared" si="0"/>
        <v>2</v>
      </c>
      <c r="L13" s="10"/>
    </row>
    <row r="14" spans="1:12" ht="15">
      <c r="A14" s="10"/>
      <c r="B14" s="10">
        <f>2*J13</f>
        <v>330</v>
      </c>
      <c r="D14" s="10"/>
      <c r="E14">
        <f>3*J13</f>
        <v>495</v>
      </c>
      <c r="F14" s="10"/>
      <c r="H14" s="10"/>
      <c r="J14" s="6"/>
      <c r="K14" s="13">
        <f t="shared" si="0"/>
        <v>825</v>
      </c>
      <c r="L14" s="10"/>
    </row>
    <row r="15" spans="1:12" ht="15">
      <c r="A15" s="13" t="s">
        <v>25</v>
      </c>
      <c r="B15" s="13"/>
      <c r="C15" s="5"/>
      <c r="D15" s="13">
        <v>2</v>
      </c>
      <c r="E15" s="5"/>
      <c r="F15" s="13"/>
      <c r="G15" s="5">
        <v>1</v>
      </c>
      <c r="H15" s="13"/>
      <c r="I15" s="5"/>
      <c r="J15" s="4">
        <v>126.5</v>
      </c>
      <c r="K15" s="13">
        <f t="shared" si="0"/>
        <v>3</v>
      </c>
      <c r="L15" s="10"/>
    </row>
    <row r="16" spans="1:12" ht="15">
      <c r="A16" s="14"/>
      <c r="B16" s="14"/>
      <c r="C16" s="7"/>
      <c r="D16" s="14">
        <f>2*J15</f>
        <v>253</v>
      </c>
      <c r="E16" s="7"/>
      <c r="F16" s="14"/>
      <c r="G16" s="7">
        <f>6*J15</f>
        <v>759</v>
      </c>
      <c r="H16" s="14"/>
      <c r="I16" s="7"/>
      <c r="J16" s="3"/>
      <c r="K16" s="13">
        <f t="shared" si="0"/>
        <v>1012</v>
      </c>
      <c r="L16" s="10"/>
    </row>
    <row r="17" spans="1:12" ht="15">
      <c r="A17" s="10" t="s">
        <v>26</v>
      </c>
      <c r="B17" s="10"/>
      <c r="D17" s="10">
        <v>1</v>
      </c>
      <c r="F17" s="10"/>
      <c r="H17" s="10"/>
      <c r="J17" s="6">
        <v>126.5</v>
      </c>
      <c r="K17" s="13">
        <f t="shared" si="0"/>
        <v>1</v>
      </c>
      <c r="L17" s="10"/>
    </row>
    <row r="18" spans="1:12" ht="15">
      <c r="A18" s="10"/>
      <c r="B18" s="10"/>
      <c r="D18" s="10">
        <f>2*J17</f>
        <v>253</v>
      </c>
      <c r="F18" s="10"/>
      <c r="H18" s="10"/>
      <c r="J18" s="6"/>
      <c r="K18" s="13">
        <f t="shared" si="0"/>
        <v>253</v>
      </c>
      <c r="L18" s="10"/>
    </row>
    <row r="19" spans="1:12" ht="15">
      <c r="A19" s="13" t="s">
        <v>27</v>
      </c>
      <c r="B19" s="13"/>
      <c r="C19" s="5"/>
      <c r="D19" s="13">
        <v>15</v>
      </c>
      <c r="E19" s="5"/>
      <c r="F19" s="13">
        <v>5</v>
      </c>
      <c r="G19" s="5">
        <v>1</v>
      </c>
      <c r="H19" s="13"/>
      <c r="I19" s="5"/>
      <c r="J19" s="4">
        <v>165</v>
      </c>
      <c r="K19" s="13">
        <f t="shared" si="0"/>
        <v>21</v>
      </c>
      <c r="L19" s="10"/>
    </row>
    <row r="20" spans="1:12" ht="15">
      <c r="A20" s="14"/>
      <c r="B20" s="14"/>
      <c r="C20" s="7"/>
      <c r="D20" s="14">
        <f>D19*2*J19</f>
        <v>4950</v>
      </c>
      <c r="E20" s="7"/>
      <c r="F20" s="14">
        <f>F19*6*165</f>
        <v>4950</v>
      </c>
      <c r="G20" s="7">
        <f>6*G19*J19</f>
        <v>990</v>
      </c>
      <c r="H20" s="14"/>
      <c r="I20" s="7"/>
      <c r="J20" s="3"/>
      <c r="K20" s="13">
        <f t="shared" si="0"/>
        <v>10890</v>
      </c>
      <c r="L20" s="10"/>
    </row>
    <row r="21" spans="1:12" ht="15">
      <c r="A21" s="10" t="s">
        <v>28</v>
      </c>
      <c r="B21" s="10"/>
      <c r="D21" s="10">
        <v>3</v>
      </c>
      <c r="F21" s="10">
        <v>4</v>
      </c>
      <c r="H21" s="10"/>
      <c r="J21" s="6">
        <v>126.5</v>
      </c>
      <c r="K21" s="13">
        <f t="shared" si="0"/>
        <v>7</v>
      </c>
      <c r="L21" s="10"/>
    </row>
    <row r="22" spans="1:12" ht="15">
      <c r="A22" s="10"/>
      <c r="B22" s="10"/>
      <c r="D22" s="10">
        <f>2*D21*J21</f>
        <v>759</v>
      </c>
      <c r="F22" s="10">
        <f>F21*6*J21</f>
        <v>3036</v>
      </c>
      <c r="H22" s="10"/>
      <c r="J22" s="6"/>
      <c r="K22" s="13">
        <f t="shared" si="0"/>
        <v>3795</v>
      </c>
      <c r="L22" s="10"/>
    </row>
    <row r="23" spans="1:12" ht="15">
      <c r="A23" s="13" t="s">
        <v>29</v>
      </c>
      <c r="B23" s="13"/>
      <c r="C23" s="5"/>
      <c r="D23" s="13">
        <v>1</v>
      </c>
      <c r="E23" s="5"/>
      <c r="F23" s="13"/>
      <c r="G23" s="5"/>
      <c r="H23" s="13"/>
      <c r="I23" s="5"/>
      <c r="J23" s="4">
        <v>126.5</v>
      </c>
      <c r="K23" s="13">
        <f t="shared" si="0"/>
        <v>1</v>
      </c>
      <c r="L23" s="10"/>
    </row>
    <row r="24" spans="1:12" ht="15">
      <c r="A24" s="14"/>
      <c r="B24" s="14"/>
      <c r="C24" s="7"/>
      <c r="D24" s="14">
        <f>2*J23</f>
        <v>253</v>
      </c>
      <c r="E24" s="7"/>
      <c r="F24" s="14"/>
      <c r="G24" s="7"/>
      <c r="H24" s="14"/>
      <c r="I24" s="7"/>
      <c r="J24" s="3"/>
      <c r="K24" s="13">
        <f t="shared" si="0"/>
        <v>253</v>
      </c>
      <c r="L24" s="10"/>
    </row>
    <row r="25" spans="1:12" ht="15">
      <c r="A25" s="3" t="s">
        <v>31</v>
      </c>
      <c r="B25" s="17">
        <v>1</v>
      </c>
      <c r="C25" s="7"/>
      <c r="D25" s="17"/>
      <c r="E25" s="7"/>
      <c r="F25" s="17"/>
      <c r="G25" s="7"/>
      <c r="H25" s="17"/>
      <c r="I25" s="7"/>
      <c r="J25" s="17">
        <v>126.5</v>
      </c>
      <c r="K25" s="13">
        <f t="shared" si="0"/>
        <v>1</v>
      </c>
      <c r="L25" s="10"/>
    </row>
    <row r="26" spans="1:12" ht="15">
      <c r="A26" s="3"/>
      <c r="B26" s="10">
        <f>2*J25</f>
        <v>253</v>
      </c>
      <c r="C26" s="7"/>
      <c r="D26" s="10"/>
      <c r="E26" s="7"/>
      <c r="F26" s="10"/>
      <c r="G26" s="7"/>
      <c r="H26" s="10"/>
      <c r="I26" s="7"/>
      <c r="J26" s="10"/>
      <c r="K26" s="13">
        <f t="shared" si="0"/>
        <v>253</v>
      </c>
      <c r="L26" s="10"/>
    </row>
    <row r="27" spans="1:12" ht="15">
      <c r="A27" s="15" t="s">
        <v>20</v>
      </c>
      <c r="B27" s="16">
        <f>SUM(B8,B10,B12,B14,B16,B18,B20,B22,B24,B26)</f>
        <v>1243</v>
      </c>
      <c r="C27" s="16">
        <f aca="true" t="shared" si="1" ref="C27:I27">SUM(C8,C10,C12,C14,C16,C18,C20,C22,C24,C26)</f>
        <v>0</v>
      </c>
      <c r="D27" s="16">
        <f t="shared" si="1"/>
        <v>6468</v>
      </c>
      <c r="E27" s="16">
        <f t="shared" si="1"/>
        <v>990</v>
      </c>
      <c r="F27" s="16">
        <f t="shared" si="1"/>
        <v>7986</v>
      </c>
      <c r="G27" s="16">
        <f t="shared" si="1"/>
        <v>1749</v>
      </c>
      <c r="H27" s="16">
        <f t="shared" si="1"/>
        <v>0</v>
      </c>
      <c r="I27" s="16">
        <f t="shared" si="1"/>
        <v>660</v>
      </c>
      <c r="J27" s="16">
        <f>SUM(J8,J10,J12,J14,J16,J18,J20,J22,J24)</f>
        <v>0</v>
      </c>
      <c r="K27" s="11">
        <f>SUM(B27:I27)</f>
        <v>19096</v>
      </c>
      <c r="L27" s="10">
        <f>SUM(K8,K10,K12,K14,K16,K18,K20,K22,K24,K26)</f>
        <v>19096</v>
      </c>
    </row>
  </sheetData>
  <sheetProtection/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Ohakas</dc:creator>
  <cp:keywords/>
  <dc:description/>
  <cp:lastModifiedBy>Elle Pilviste</cp:lastModifiedBy>
  <cp:lastPrinted>2014-01-21T06:58:01Z</cp:lastPrinted>
  <dcterms:created xsi:type="dcterms:W3CDTF">2014-01-17T09:01:19Z</dcterms:created>
  <dcterms:modified xsi:type="dcterms:W3CDTF">2014-01-23T13:38:38Z</dcterms:modified>
  <cp:category/>
  <cp:version/>
  <cp:contentType/>
  <cp:contentStatus/>
</cp:coreProperties>
</file>