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ijo.musthallik\Desktop\"/>
    </mc:Choice>
  </mc:AlternateContent>
  <xr:revisionPtr revIDLastSave="0" documentId="13_ncr:1_{3EABB58C-B452-4C12-A6D1-7810A3A06A06}" xr6:coauthVersionLast="43" xr6:coauthVersionMax="43" xr10:uidLastSave="{00000000-0000-0000-0000-000000000000}"/>
  <bookViews>
    <workbookView xWindow="-108" yWindow="-108" windowWidth="23256" windowHeight="12600" xr2:uid="{577E4D72-E713-4145-8FED-C0F5F07675E4}"/>
  </bookViews>
  <sheets>
    <sheet name="6 kuu kulud" sheetId="1" r:id="rId1"/>
    <sheet name="Eelarve" sheetId="3" r:id="rId2"/>
    <sheet name="prognoo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B12" i="1"/>
  <c r="K4" i="3"/>
  <c r="K5" i="3"/>
  <c r="K6" i="3"/>
  <c r="B7" i="3"/>
  <c r="C7" i="3"/>
  <c r="D7" i="3"/>
  <c r="E7" i="3"/>
  <c r="F7" i="3"/>
  <c r="G7" i="3"/>
  <c r="H7" i="3"/>
  <c r="I7" i="3"/>
  <c r="J7" i="3"/>
  <c r="K9" i="3"/>
  <c r="K10" i="3"/>
  <c r="K11" i="3"/>
  <c r="K12" i="3"/>
  <c r="K13" i="3"/>
  <c r="K14" i="3"/>
  <c r="K15" i="3"/>
  <c r="B16" i="3"/>
  <c r="C16" i="3"/>
  <c r="D16" i="3"/>
  <c r="E16" i="3"/>
  <c r="F16" i="3"/>
  <c r="G16" i="3"/>
  <c r="H16" i="3"/>
  <c r="I16" i="3"/>
  <c r="J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H30" i="3"/>
  <c r="H37" i="3" s="1"/>
  <c r="K31" i="3"/>
  <c r="K32" i="3"/>
  <c r="K33" i="3"/>
  <c r="K34" i="3"/>
  <c r="K35" i="3"/>
  <c r="K36" i="3"/>
  <c r="B37" i="3"/>
  <c r="C37" i="3"/>
  <c r="D37" i="3"/>
  <c r="E37" i="3"/>
  <c r="F37" i="3"/>
  <c r="G37" i="3"/>
  <c r="I37" i="3"/>
  <c r="J37" i="3"/>
  <c r="K38" i="3"/>
  <c r="K39" i="3"/>
  <c r="B40" i="3"/>
  <c r="C40" i="3"/>
  <c r="D40" i="3"/>
  <c r="E40" i="3"/>
  <c r="F40" i="3"/>
  <c r="G40" i="3"/>
  <c r="H40" i="3"/>
  <c r="I40" i="3"/>
  <c r="J40" i="3"/>
  <c r="K41" i="3"/>
  <c r="K42" i="3"/>
  <c r="K43" i="3"/>
  <c r="K44" i="3"/>
  <c r="K45" i="3"/>
  <c r="K46" i="3"/>
  <c r="K47" i="3"/>
  <c r="K48" i="3"/>
  <c r="B49" i="3"/>
  <c r="C49" i="3"/>
  <c r="D49" i="3"/>
  <c r="K49" i="3" s="1"/>
  <c r="E49" i="3"/>
  <c r="F49" i="3"/>
  <c r="G49" i="3"/>
  <c r="H49" i="3"/>
  <c r="I49" i="3"/>
  <c r="J49" i="3"/>
  <c r="H3" i="1"/>
  <c r="H4" i="1"/>
  <c r="H5" i="1"/>
  <c r="H12" i="1" s="1"/>
  <c r="H6" i="1"/>
  <c r="H7" i="1"/>
  <c r="H8" i="1"/>
  <c r="H9" i="1"/>
  <c r="H10" i="1"/>
  <c r="H11" i="1"/>
  <c r="E50" i="3" l="1"/>
  <c r="I50" i="3"/>
  <c r="J50" i="3"/>
  <c r="F50" i="3"/>
  <c r="B50" i="3"/>
  <c r="K30" i="3"/>
  <c r="K40" i="3"/>
  <c r="K16" i="3"/>
  <c r="K37" i="3"/>
  <c r="H50" i="3"/>
  <c r="K7" i="3"/>
  <c r="G50" i="3"/>
  <c r="C50" i="3"/>
  <c r="D50" i="3"/>
  <c r="K50" i="3" l="1"/>
</calcChain>
</file>

<file path=xl/sharedStrings.xml><?xml version="1.0" encoding="utf-8"?>
<sst xmlns="http://schemas.openxmlformats.org/spreadsheetml/2006/main" count="94" uniqueCount="71">
  <si>
    <t>Partner</t>
  </si>
  <si>
    <t>1 - Setomaa Vallavalitsus</t>
  </si>
  <si>
    <t>2 - Tartu Linnavalitsus</t>
  </si>
  <si>
    <t>3 - Luunja Vallavalitsus</t>
  </si>
  <si>
    <t>4 - Mustvee Vallavalitsus</t>
  </si>
  <si>
    <t>5 - Alutaguse Vallavalitsus</t>
  </si>
  <si>
    <t>6 - Räpina Vallavalitsus</t>
  </si>
  <si>
    <t>7 - Государственный комитет Псковской области по экономическому развитию и инвестиционной политике</t>
  </si>
  <si>
    <t>8 - Администрация Псковского района</t>
  </si>
  <si>
    <t>9 - Муниципальное предприятие г.Пскова "Горводоканал"</t>
  </si>
  <si>
    <t>Periood 0</t>
  </si>
  <si>
    <t>Periood 1</t>
  </si>
  <si>
    <t>Periood 2</t>
  </si>
  <si>
    <t>Periood 3</t>
  </si>
  <si>
    <t>Periood 4</t>
  </si>
  <si>
    <t>Periood 5</t>
  </si>
  <si>
    <t>Kokku</t>
  </si>
  <si>
    <t>airblower</t>
  </si>
  <si>
    <t>airtank system</t>
  </si>
  <si>
    <t>5. Investment</t>
  </si>
  <si>
    <t>Gorvodokanal</t>
  </si>
  <si>
    <t>Pihkva</t>
  </si>
  <si>
    <t>Komitee</t>
  </si>
  <si>
    <t>Räpina</t>
  </si>
  <si>
    <t>Alutaguse</t>
  </si>
  <si>
    <t>Mustvee</t>
  </si>
  <si>
    <t>Luunja</t>
  </si>
  <si>
    <t>Tartu</t>
  </si>
  <si>
    <t>Setomaa</t>
  </si>
  <si>
    <t>Kulud</t>
  </si>
  <si>
    <t>1. Personalikulu</t>
  </si>
  <si>
    <t>Finantsjuht</t>
  </si>
  <si>
    <t>Koordinaator</t>
  </si>
  <si>
    <t>Hankeekspert</t>
  </si>
  <si>
    <t>Sõidu-ja majutuskulu Venemaal</t>
  </si>
  <si>
    <t>Sõidu-ja majutuskulu Eestis</t>
  </si>
  <si>
    <t>Viisa</t>
  </si>
  <si>
    <t>majutus</t>
  </si>
  <si>
    <t>päevaraha</t>
  </si>
  <si>
    <t>majutus ja päevaraha</t>
  </si>
  <si>
    <t>transport</t>
  </si>
  <si>
    <t>2. Sõidukulu, majutus</t>
  </si>
  <si>
    <t>3. Sisseostetavad teenused</t>
  </si>
  <si>
    <t>TTA</t>
  </si>
  <si>
    <t>eeltaotlus</t>
  </si>
  <si>
    <t>täistaotlus</t>
  </si>
  <si>
    <t>JOINT FINANCING COST - projektijuhtimine</t>
  </si>
  <si>
    <t>avamiskoosolek</t>
  </si>
  <si>
    <t>juhtrühma koosolek</t>
  </si>
  <si>
    <t>JOINT FINANCING COST - tõlkimine</t>
  </si>
  <si>
    <t>JOINT FINANCING COST - koolitus</t>
  </si>
  <si>
    <t>JOINT FINANCING COST - ühine reis</t>
  </si>
  <si>
    <t>JOINT FINANCING COST - programmi üritused</t>
  </si>
  <si>
    <t>infotahvlid</t>
  </si>
  <si>
    <t>tänutahvlid</t>
  </si>
  <si>
    <t>avamisüritused</t>
  </si>
  <si>
    <t>JOINT FINANCING COST - turundus</t>
  </si>
  <si>
    <t>tõlked</t>
  </si>
  <si>
    <t>detailplaneering</t>
  </si>
  <si>
    <t>kulude kontroll</t>
  </si>
  <si>
    <t>finantskulud</t>
  </si>
  <si>
    <t>4. Seadmed</t>
  </si>
  <si>
    <t>teenindushoone sisustus</t>
  </si>
  <si>
    <t>Sadama ehitus</t>
  </si>
  <si>
    <t>omanikujärelevalve</t>
  </si>
  <si>
    <t>projekteerimine</t>
  </si>
  <si>
    <t>veepuhastusjaama ehitus</t>
  </si>
  <si>
    <t>infrastrukuuriteenuste tasud</t>
  </si>
  <si>
    <t>Eelarverida</t>
  </si>
  <si>
    <t>5. Investeeringud</t>
  </si>
  <si>
    <t>teenindushoone sisustus (Räpina)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</si>
</sst>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1F282D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2" fontId="2" fillId="0" borderId="1" xfId="0" applyNumberFormat="1" applyFont="1" applyBorder="1"/>
    <xf numFmtId="2" fontId="2" fillId="0" borderId="2" xfId="0" applyNumberFormat="1" applyFont="1" applyFill="1" applyBorder="1"/>
    <xf numFmtId="0" fontId="2" fillId="4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7F14D-88E4-472B-AAB4-A254CB9FA98A}">
  <dimension ref="A2:I12"/>
  <sheetViews>
    <sheetView tabSelected="1" zoomScale="117" zoomScaleNormal="117" workbookViewId="0">
      <selection activeCell="A2" sqref="A2:H2"/>
    </sheetView>
  </sheetViews>
  <sheetFormatPr defaultRowHeight="15.6" x14ac:dyDescent="0.3"/>
  <cols>
    <col min="1" max="1" width="27.21875" style="9" customWidth="1"/>
    <col min="2" max="2" width="11.77734375" style="9" customWidth="1"/>
    <col min="3" max="3" width="13.33203125" style="9" customWidth="1"/>
    <col min="4" max="4" width="11.6640625" style="9" customWidth="1"/>
    <col min="5" max="5" width="12.77734375" style="9" customWidth="1"/>
    <col min="6" max="6" width="12.88671875" style="9" customWidth="1"/>
    <col min="7" max="7" width="12.5546875" style="9" customWidth="1"/>
    <col min="8" max="8" width="11.5546875" style="9" bestFit="1" customWidth="1"/>
    <col min="9" max="9" width="15.44140625" style="9" customWidth="1"/>
    <col min="10" max="16384" width="8.88671875" style="9"/>
  </cols>
  <sheetData>
    <row r="2" spans="1:9" x14ac:dyDescent="0.3">
      <c r="A2" s="7" t="s">
        <v>0</v>
      </c>
      <c r="B2" s="7" t="s">
        <v>10</v>
      </c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10" t="s">
        <v>16</v>
      </c>
      <c r="I2" s="11"/>
    </row>
    <row r="3" spans="1:9" x14ac:dyDescent="0.3">
      <c r="A3" s="7" t="s">
        <v>1</v>
      </c>
      <c r="B3" s="12">
        <v>8000</v>
      </c>
      <c r="C3" s="12">
        <v>133678</v>
      </c>
      <c r="D3" s="12">
        <v>191398</v>
      </c>
      <c r="E3" s="12">
        <v>16368</v>
      </c>
      <c r="F3" s="12">
        <v>15858</v>
      </c>
      <c r="G3" s="12">
        <v>20258</v>
      </c>
      <c r="H3" s="12">
        <f t="shared" ref="H3:H11" si="0">SUM(B3:G3)</f>
        <v>385560</v>
      </c>
      <c r="I3" s="13"/>
    </row>
    <row r="4" spans="1:9" x14ac:dyDescent="0.3">
      <c r="A4" s="7" t="s">
        <v>2</v>
      </c>
      <c r="B4" s="12">
        <v>500</v>
      </c>
      <c r="C4" s="12">
        <v>530630</v>
      </c>
      <c r="D4" s="12">
        <v>429730</v>
      </c>
      <c r="E4" s="12">
        <v>310</v>
      </c>
      <c r="F4" s="12">
        <v>220</v>
      </c>
      <c r="G4" s="12">
        <v>110</v>
      </c>
      <c r="H4" s="12">
        <f t="shared" si="0"/>
        <v>961500</v>
      </c>
    </row>
    <row r="5" spans="1:9" x14ac:dyDescent="0.3">
      <c r="A5" s="7" t="s">
        <v>3</v>
      </c>
      <c r="B5" s="12">
        <v>3000</v>
      </c>
      <c r="C5" s="12">
        <v>172598</v>
      </c>
      <c r="D5" s="12">
        <v>8108</v>
      </c>
      <c r="E5" s="12">
        <v>8468</v>
      </c>
      <c r="F5" s="12">
        <v>6918</v>
      </c>
      <c r="G5" s="12">
        <v>8188</v>
      </c>
      <c r="H5" s="12">
        <f t="shared" si="0"/>
        <v>207280</v>
      </c>
    </row>
    <row r="6" spans="1:9" x14ac:dyDescent="0.3">
      <c r="A6" s="7" t="s">
        <v>4</v>
      </c>
      <c r="B6" s="12">
        <v>59340</v>
      </c>
      <c r="C6" s="12">
        <v>327344</v>
      </c>
      <c r="D6" s="12">
        <v>8164</v>
      </c>
      <c r="E6" s="12">
        <v>8524</v>
      </c>
      <c r="F6" s="12">
        <v>8364</v>
      </c>
      <c r="G6" s="12">
        <v>10084</v>
      </c>
      <c r="H6" s="12">
        <f t="shared" si="0"/>
        <v>421820</v>
      </c>
    </row>
    <row r="7" spans="1:9" x14ac:dyDescent="0.3">
      <c r="A7" s="7" t="s">
        <v>5</v>
      </c>
      <c r="B7" s="12">
        <v>2640</v>
      </c>
      <c r="C7" s="12">
        <v>115808.54</v>
      </c>
      <c r="D7" s="12">
        <v>127754.73</v>
      </c>
      <c r="E7" s="12">
        <v>128306.73</v>
      </c>
      <c r="F7" s="12">
        <v>133798</v>
      </c>
      <c r="G7" s="12">
        <v>7968</v>
      </c>
      <c r="H7" s="12">
        <f t="shared" si="0"/>
        <v>516276</v>
      </c>
    </row>
    <row r="8" spans="1:9" x14ac:dyDescent="0.3">
      <c r="A8" s="7" t="s">
        <v>6</v>
      </c>
      <c r="B8" s="12">
        <v>1000</v>
      </c>
      <c r="C8" s="12">
        <v>132676.79999999999</v>
      </c>
      <c r="D8" s="12">
        <v>107805.2</v>
      </c>
      <c r="E8" s="12">
        <v>6478</v>
      </c>
      <c r="F8" s="12">
        <v>6048</v>
      </c>
      <c r="G8" s="12">
        <v>8352</v>
      </c>
      <c r="H8" s="12">
        <f t="shared" si="0"/>
        <v>262360</v>
      </c>
    </row>
    <row r="9" spans="1:9" x14ac:dyDescent="0.3">
      <c r="A9" s="7" t="s">
        <v>7</v>
      </c>
      <c r="B9" s="12">
        <v>0</v>
      </c>
      <c r="C9" s="12">
        <v>10268</v>
      </c>
      <c r="D9" s="12">
        <v>4558</v>
      </c>
      <c r="E9" s="12">
        <v>4558</v>
      </c>
      <c r="F9" s="12">
        <v>3658</v>
      </c>
      <c r="G9" s="12">
        <v>14978</v>
      </c>
      <c r="H9" s="12">
        <f t="shared" si="0"/>
        <v>38020</v>
      </c>
    </row>
    <row r="10" spans="1:9" x14ac:dyDescent="0.3">
      <c r="A10" s="7" t="s">
        <v>8</v>
      </c>
      <c r="B10" s="12">
        <v>0</v>
      </c>
      <c r="C10" s="12">
        <v>656588</v>
      </c>
      <c r="D10" s="12">
        <v>497249</v>
      </c>
      <c r="E10" s="12">
        <v>3274</v>
      </c>
      <c r="F10" s="12">
        <v>3274</v>
      </c>
      <c r="G10" s="12">
        <v>5174</v>
      </c>
      <c r="H10" s="12">
        <f t="shared" si="0"/>
        <v>1165559</v>
      </c>
    </row>
    <row r="11" spans="1:9" x14ac:dyDescent="0.3">
      <c r="A11" s="7" t="s">
        <v>9</v>
      </c>
      <c r="B11" s="12">
        <v>12286</v>
      </c>
      <c r="C11" s="12">
        <v>376858</v>
      </c>
      <c r="D11" s="12">
        <v>307598</v>
      </c>
      <c r="E11" s="12">
        <v>407398</v>
      </c>
      <c r="F11" s="12">
        <v>127326</v>
      </c>
      <c r="G11" s="12">
        <v>9298</v>
      </c>
      <c r="H11" s="12">
        <f t="shared" si="0"/>
        <v>1240764</v>
      </c>
    </row>
    <row r="12" spans="1:9" x14ac:dyDescent="0.3">
      <c r="A12" s="7" t="s">
        <v>16</v>
      </c>
      <c r="B12" s="12">
        <f>SUM(B3:B11)</f>
        <v>86766</v>
      </c>
      <c r="C12" s="12">
        <f t="shared" ref="C12:H12" si="1">SUM(C3:C11)</f>
        <v>2456449.34</v>
      </c>
      <c r="D12" s="12">
        <f t="shared" si="1"/>
        <v>1682364.93</v>
      </c>
      <c r="E12" s="12">
        <f t="shared" si="1"/>
        <v>583684.73</v>
      </c>
      <c r="F12" s="12">
        <f t="shared" si="1"/>
        <v>305464</v>
      </c>
      <c r="G12" s="12">
        <f t="shared" si="1"/>
        <v>84410</v>
      </c>
      <c r="H12" s="12">
        <f t="shared" si="1"/>
        <v>5199139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8078F-0B41-4897-A733-59E9EB158669}">
  <dimension ref="A1:K50"/>
  <sheetViews>
    <sheetView zoomScale="136" zoomScaleNormal="136" workbookViewId="0">
      <pane ySplit="1" topLeftCell="A4" activePane="bottomLeft" state="frozen"/>
      <selection pane="bottomLeft" activeCell="A28" sqref="A28:A29"/>
    </sheetView>
  </sheetViews>
  <sheetFormatPr defaultRowHeight="14.4" x14ac:dyDescent="0.3"/>
  <cols>
    <col min="1" max="1" width="35.77734375" customWidth="1"/>
    <col min="10" max="10" width="9.6640625" customWidth="1"/>
  </cols>
  <sheetData>
    <row r="1" spans="1:11" ht="31.2" x14ac:dyDescent="0.3">
      <c r="A1" s="3"/>
      <c r="B1" s="7" t="s">
        <v>28</v>
      </c>
      <c r="C1" s="7" t="s">
        <v>27</v>
      </c>
      <c r="D1" s="7" t="s">
        <v>26</v>
      </c>
      <c r="E1" s="7" t="s">
        <v>25</v>
      </c>
      <c r="F1" s="7" t="s">
        <v>24</v>
      </c>
      <c r="G1" s="7" t="s">
        <v>23</v>
      </c>
      <c r="H1" s="7" t="s">
        <v>22</v>
      </c>
      <c r="I1" s="7" t="s">
        <v>21</v>
      </c>
      <c r="J1" s="8" t="s">
        <v>20</v>
      </c>
      <c r="K1" s="7" t="s">
        <v>16</v>
      </c>
    </row>
    <row r="2" spans="1:11" ht="15.6" x14ac:dyDescent="0.3">
      <c r="A2" s="7" t="s">
        <v>29</v>
      </c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5.6" x14ac:dyDescent="0.3">
      <c r="A3" s="2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6" x14ac:dyDescent="0.3">
      <c r="A4" s="3" t="s">
        <v>31</v>
      </c>
      <c r="B4" s="3">
        <v>8000</v>
      </c>
      <c r="C4" s="3"/>
      <c r="D4" s="3"/>
      <c r="E4" s="3">
        <v>3180</v>
      </c>
      <c r="F4" s="3"/>
      <c r="G4" s="3"/>
      <c r="H4" s="3">
        <v>2400</v>
      </c>
      <c r="I4" s="3">
        <v>2190</v>
      </c>
      <c r="J4" s="3">
        <v>14100</v>
      </c>
      <c r="K4" s="3">
        <f>SUM(B4:J4)</f>
        <v>29870</v>
      </c>
    </row>
    <row r="5" spans="1:11" ht="15.6" x14ac:dyDescent="0.3">
      <c r="A5" s="3" t="s">
        <v>32</v>
      </c>
      <c r="B5" s="3"/>
      <c r="C5" s="3"/>
      <c r="D5" s="3">
        <v>6500</v>
      </c>
      <c r="E5" s="3">
        <v>10480</v>
      </c>
      <c r="F5" s="3">
        <v>39380</v>
      </c>
      <c r="G5" s="3">
        <v>1500</v>
      </c>
      <c r="H5" s="3">
        <v>3000</v>
      </c>
      <c r="I5" s="3">
        <v>7290</v>
      </c>
      <c r="J5" s="3">
        <v>15000</v>
      </c>
      <c r="K5" s="3">
        <f>SUM(B5:J5)</f>
        <v>83150</v>
      </c>
    </row>
    <row r="6" spans="1:11" ht="15.6" x14ac:dyDescent="0.3">
      <c r="A6" s="4" t="s">
        <v>33</v>
      </c>
      <c r="B6" s="3"/>
      <c r="C6" s="3"/>
      <c r="D6" s="3"/>
      <c r="E6" s="3"/>
      <c r="F6" s="3"/>
      <c r="G6" s="3">
        <v>3000</v>
      </c>
      <c r="H6" s="3"/>
      <c r="I6" s="3">
        <v>2145</v>
      </c>
      <c r="J6" s="3"/>
      <c r="K6" s="3">
        <f>SUM(B6:J6)</f>
        <v>5145</v>
      </c>
    </row>
    <row r="7" spans="1:11" ht="15.6" x14ac:dyDescent="0.3">
      <c r="A7" s="2" t="s">
        <v>16</v>
      </c>
      <c r="B7" s="2">
        <f>SUM(B4:B6)</f>
        <v>8000</v>
      </c>
      <c r="C7" s="2">
        <f>SUM(C4:C6)</f>
        <v>0</v>
      </c>
      <c r="D7" s="2">
        <f>SUM(D4:D6)</f>
        <v>6500</v>
      </c>
      <c r="E7" s="2">
        <f>SUM(E4:E6)</f>
        <v>13660</v>
      </c>
      <c r="F7" s="2">
        <f>SUM(F4:F6)</f>
        <v>39380</v>
      </c>
      <c r="G7" s="2">
        <f>SUM(G4:G6)</f>
        <v>4500</v>
      </c>
      <c r="H7" s="2">
        <f>SUM(H4:H6)</f>
        <v>5400</v>
      </c>
      <c r="I7" s="2">
        <f>SUM(I4:I6)</f>
        <v>11625</v>
      </c>
      <c r="J7" s="2">
        <f>SUM(J4:J6)</f>
        <v>29100</v>
      </c>
      <c r="K7" s="2">
        <f>SUM(B7:J7)</f>
        <v>118165</v>
      </c>
    </row>
    <row r="8" spans="1:11" ht="15.6" x14ac:dyDescent="0.3">
      <c r="A8" s="2" t="s">
        <v>41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6" x14ac:dyDescent="0.3">
      <c r="A9" s="3" t="s">
        <v>34</v>
      </c>
      <c r="B9" s="3">
        <v>3080</v>
      </c>
      <c r="C9" s="3">
        <v>880</v>
      </c>
      <c r="D9" s="3">
        <v>880</v>
      </c>
      <c r="E9" s="3">
        <v>1080</v>
      </c>
      <c r="F9" s="3">
        <v>120</v>
      </c>
      <c r="G9" s="3">
        <v>540</v>
      </c>
      <c r="H9" s="3"/>
      <c r="I9" s="3"/>
      <c r="J9" s="3"/>
      <c r="K9" s="3">
        <f>SUM(B9:J9)</f>
        <v>6580</v>
      </c>
    </row>
    <row r="10" spans="1:11" ht="15.6" x14ac:dyDescent="0.3">
      <c r="A10" s="4" t="s">
        <v>35</v>
      </c>
      <c r="B10" s="3">
        <v>1540</v>
      </c>
      <c r="C10" s="3">
        <v>440</v>
      </c>
      <c r="D10" s="3">
        <v>440</v>
      </c>
      <c r="E10" s="3">
        <v>640</v>
      </c>
      <c r="F10" s="3">
        <v>270</v>
      </c>
      <c r="G10" s="3">
        <v>960</v>
      </c>
      <c r="H10" s="3"/>
      <c r="I10" s="3"/>
      <c r="J10" s="3"/>
      <c r="K10" s="3">
        <f>SUM(B10:J10)</f>
        <v>4290</v>
      </c>
    </row>
    <row r="11" spans="1:11" ht="15.6" x14ac:dyDescent="0.3">
      <c r="A11" s="4" t="s">
        <v>36</v>
      </c>
      <c r="B11" s="3">
        <v>380</v>
      </c>
      <c r="C11" s="3">
        <v>180</v>
      </c>
      <c r="D11" s="3">
        <v>180</v>
      </c>
      <c r="E11" s="3">
        <v>380</v>
      </c>
      <c r="F11" s="3">
        <v>62</v>
      </c>
      <c r="G11" s="3"/>
      <c r="H11" s="3"/>
      <c r="I11" s="3"/>
      <c r="J11" s="3"/>
      <c r="K11" s="3">
        <f>SUM(B11:J11)</f>
        <v>1182</v>
      </c>
    </row>
    <row r="12" spans="1:11" ht="15.6" x14ac:dyDescent="0.3">
      <c r="A12" s="4" t="s">
        <v>37</v>
      </c>
      <c r="B12" s="3"/>
      <c r="C12" s="3"/>
      <c r="D12" s="3"/>
      <c r="E12" s="3"/>
      <c r="F12" s="3">
        <v>680</v>
      </c>
      <c r="G12" s="3"/>
      <c r="H12" s="3"/>
      <c r="I12" s="3"/>
      <c r="J12" s="3"/>
      <c r="K12" s="3">
        <f>SUM(B12:J12)</f>
        <v>680</v>
      </c>
    </row>
    <row r="13" spans="1:11" ht="15.6" x14ac:dyDescent="0.3">
      <c r="A13" s="4" t="s">
        <v>38</v>
      </c>
      <c r="B13" s="3"/>
      <c r="C13" s="3"/>
      <c r="D13" s="3"/>
      <c r="E13" s="3"/>
      <c r="F13" s="3">
        <v>384</v>
      </c>
      <c r="G13" s="3"/>
      <c r="H13" s="3"/>
      <c r="I13" s="3"/>
      <c r="J13" s="3"/>
      <c r="K13" s="3">
        <f>SUM(B13:J13)</f>
        <v>384</v>
      </c>
    </row>
    <row r="14" spans="1:11" ht="15.6" x14ac:dyDescent="0.3">
      <c r="A14" s="4" t="s">
        <v>39</v>
      </c>
      <c r="B14" s="3"/>
      <c r="C14" s="3"/>
      <c r="D14" s="3"/>
      <c r="E14" s="3"/>
      <c r="F14" s="3"/>
      <c r="G14" s="3"/>
      <c r="H14" s="3">
        <v>1000</v>
      </c>
      <c r="I14" s="3">
        <v>1500</v>
      </c>
      <c r="J14" s="3">
        <v>1000</v>
      </c>
      <c r="K14" s="3">
        <f>SUM(B14:J14)</f>
        <v>3500</v>
      </c>
    </row>
    <row r="15" spans="1:11" ht="15.6" x14ac:dyDescent="0.3">
      <c r="A15" s="4" t="s">
        <v>40</v>
      </c>
      <c r="B15" s="3"/>
      <c r="C15" s="3"/>
      <c r="D15" s="3"/>
      <c r="E15" s="3"/>
      <c r="F15" s="3"/>
      <c r="G15" s="3"/>
      <c r="H15" s="3">
        <v>4000</v>
      </c>
      <c r="I15" s="3"/>
      <c r="J15" s="3"/>
      <c r="K15" s="3">
        <f>SUM(B15:J15)</f>
        <v>4000</v>
      </c>
    </row>
    <row r="16" spans="1:11" ht="15.6" x14ac:dyDescent="0.3">
      <c r="A16" s="2" t="s">
        <v>16</v>
      </c>
      <c r="B16" s="2">
        <f>SUM(B9:B15)</f>
        <v>5000</v>
      </c>
      <c r="C16" s="2">
        <f>SUM(C9:C15)</f>
        <v>1500</v>
      </c>
      <c r="D16" s="2">
        <f>SUM(D9:D15)</f>
        <v>1500</v>
      </c>
      <c r="E16" s="2">
        <f>SUM(E9:E15)</f>
        <v>2100</v>
      </c>
      <c r="F16" s="2">
        <f>SUM(F9:F15)</f>
        <v>1516</v>
      </c>
      <c r="G16" s="2">
        <f>SUM(G9:G15)</f>
        <v>1500</v>
      </c>
      <c r="H16" s="2">
        <f>SUM(H9:H15)</f>
        <v>5000</v>
      </c>
      <c r="I16" s="2">
        <f>SUM(I9:I15)</f>
        <v>1500</v>
      </c>
      <c r="J16" s="2">
        <f>SUM(J9:J15)</f>
        <v>1000</v>
      </c>
      <c r="K16" s="2">
        <f>SUM(B16:J16)</f>
        <v>20616</v>
      </c>
    </row>
    <row r="17" spans="1:11" ht="15.6" x14ac:dyDescent="0.3">
      <c r="A17" s="2" t="s">
        <v>42</v>
      </c>
      <c r="B17" s="3"/>
      <c r="C17" s="3"/>
      <c r="D17" s="3"/>
      <c r="E17" s="3"/>
      <c r="F17" s="3"/>
      <c r="G17" s="3"/>
      <c r="H17" s="3"/>
      <c r="I17" s="3"/>
      <c r="J17" s="3"/>
      <c r="K17" s="3">
        <f>SUM(B17:J17)</f>
        <v>0</v>
      </c>
    </row>
    <row r="18" spans="1:11" ht="15.6" x14ac:dyDescent="0.3">
      <c r="A18" s="4" t="s">
        <v>43</v>
      </c>
      <c r="B18" s="3">
        <v>3000</v>
      </c>
      <c r="C18" s="3"/>
      <c r="D18" s="3">
        <v>3000</v>
      </c>
      <c r="E18" s="3">
        <v>9360</v>
      </c>
      <c r="F18" s="3">
        <v>2640</v>
      </c>
      <c r="G18" s="3">
        <v>1000</v>
      </c>
      <c r="H18" s="3"/>
      <c r="I18" s="3"/>
      <c r="J18" s="3"/>
      <c r="K18" s="3">
        <f>SUM(B18:J18)</f>
        <v>19000</v>
      </c>
    </row>
    <row r="19" spans="1:11" ht="15.6" x14ac:dyDescent="0.3">
      <c r="A19" s="4" t="s">
        <v>44</v>
      </c>
      <c r="B19" s="3">
        <v>2000</v>
      </c>
      <c r="C19" s="3"/>
      <c r="D19" s="3"/>
      <c r="E19" s="3"/>
      <c r="F19" s="3"/>
      <c r="G19" s="3"/>
      <c r="H19" s="3"/>
      <c r="I19" s="3"/>
      <c r="J19" s="3"/>
      <c r="K19" s="3">
        <f>SUM(B19:J19)</f>
        <v>2000</v>
      </c>
    </row>
    <row r="20" spans="1:11" ht="15.6" x14ac:dyDescent="0.3">
      <c r="A20" s="4" t="s">
        <v>45</v>
      </c>
      <c r="B20" s="3">
        <v>3000</v>
      </c>
      <c r="C20" s="3"/>
      <c r="D20" s="3"/>
      <c r="E20" s="3"/>
      <c r="F20" s="3"/>
      <c r="G20" s="3"/>
      <c r="H20" s="3"/>
      <c r="I20" s="3"/>
      <c r="J20" s="3"/>
      <c r="K20" s="3">
        <f>SUM(B20:J20)</f>
        <v>3000</v>
      </c>
    </row>
    <row r="21" spans="1:11" ht="31.2" x14ac:dyDescent="0.3">
      <c r="A21" s="5" t="s">
        <v>46</v>
      </c>
      <c r="B21" s="3">
        <v>51840</v>
      </c>
      <c r="C21" s="3"/>
      <c r="D21" s="3">
        <v>23040</v>
      </c>
      <c r="E21" s="3">
        <v>23040</v>
      </c>
      <c r="F21" s="3">
        <v>23040</v>
      </c>
      <c r="G21" s="3">
        <v>23040</v>
      </c>
      <c r="H21" s="3"/>
      <c r="I21" s="3"/>
      <c r="J21" s="3"/>
      <c r="K21" s="3">
        <f>SUM(B21:J21)</f>
        <v>144000</v>
      </c>
    </row>
    <row r="22" spans="1:11" ht="15.6" x14ac:dyDescent="0.3">
      <c r="A22" s="4" t="s">
        <v>47</v>
      </c>
      <c r="B22" s="3">
        <v>3000</v>
      </c>
      <c r="C22" s="3"/>
      <c r="D22" s="3"/>
      <c r="E22" s="3"/>
      <c r="F22" s="3"/>
      <c r="G22" s="3"/>
      <c r="H22" s="3">
        <v>3000</v>
      </c>
      <c r="I22" s="3"/>
      <c r="J22" s="3"/>
      <c r="K22" s="3">
        <f>SUM(B22:J22)</f>
        <v>6000</v>
      </c>
    </row>
    <row r="23" spans="1:11" ht="15.6" x14ac:dyDescent="0.3">
      <c r="A23" s="4" t="s">
        <v>48</v>
      </c>
      <c r="B23" s="3">
        <v>500</v>
      </c>
      <c r="C23" s="3"/>
      <c r="D23" s="3"/>
      <c r="E23" s="3"/>
      <c r="F23" s="3"/>
      <c r="G23" s="3">
        <v>500</v>
      </c>
      <c r="H23" s="3">
        <v>3500</v>
      </c>
      <c r="I23" s="3"/>
      <c r="J23" s="3"/>
      <c r="K23" s="3">
        <f>SUM(B23:J23)</f>
        <v>4500</v>
      </c>
    </row>
    <row r="24" spans="1:11" ht="31.2" x14ac:dyDescent="0.3">
      <c r="A24" s="5" t="s">
        <v>49</v>
      </c>
      <c r="B24" s="3">
        <v>2160</v>
      </c>
      <c r="C24" s="3"/>
      <c r="D24" s="3">
        <v>960</v>
      </c>
      <c r="E24" s="3">
        <v>960</v>
      </c>
      <c r="F24" s="3">
        <v>960</v>
      </c>
      <c r="G24" s="3">
        <v>960</v>
      </c>
      <c r="H24" s="3"/>
      <c r="I24" s="3"/>
      <c r="J24" s="3"/>
      <c r="K24" s="3">
        <f>SUM(B24:J24)</f>
        <v>6000</v>
      </c>
    </row>
    <row r="25" spans="1:11" ht="15.6" x14ac:dyDescent="0.3">
      <c r="A25" s="5" t="s">
        <v>50</v>
      </c>
      <c r="B25" s="3">
        <v>1800</v>
      </c>
      <c r="C25" s="3"/>
      <c r="D25" s="3">
        <v>800</v>
      </c>
      <c r="E25" s="3">
        <v>800</v>
      </c>
      <c r="F25" s="3">
        <v>800</v>
      </c>
      <c r="G25" s="3">
        <v>800</v>
      </c>
      <c r="H25" s="3">
        <v>3500</v>
      </c>
      <c r="I25" s="3"/>
      <c r="J25" s="3"/>
      <c r="K25" s="3">
        <f>SUM(B25:J25)</f>
        <v>8500</v>
      </c>
    </row>
    <row r="26" spans="1:11" ht="31.2" x14ac:dyDescent="0.3">
      <c r="A26" s="6" t="s">
        <v>51</v>
      </c>
      <c r="B26" s="3">
        <v>2160</v>
      </c>
      <c r="C26" s="3"/>
      <c r="D26" s="3">
        <v>960</v>
      </c>
      <c r="E26" s="3">
        <v>960</v>
      </c>
      <c r="F26" s="3">
        <v>960</v>
      </c>
      <c r="G26" s="3">
        <v>960</v>
      </c>
      <c r="H26" s="3">
        <v>5100</v>
      </c>
      <c r="I26" s="3"/>
      <c r="J26" s="3"/>
      <c r="K26" s="3">
        <f>SUM(B26:J26)</f>
        <v>11100</v>
      </c>
    </row>
    <row r="27" spans="1:11" ht="31.2" x14ac:dyDescent="0.3">
      <c r="A27" s="5" t="s">
        <v>52</v>
      </c>
      <c r="B27" s="3">
        <v>1080</v>
      </c>
      <c r="C27" s="3"/>
      <c r="D27" s="3">
        <v>480</v>
      </c>
      <c r="E27" s="14">
        <v>480</v>
      </c>
      <c r="F27" s="14">
        <v>480</v>
      </c>
      <c r="G27" s="14">
        <v>480</v>
      </c>
      <c r="H27" s="14">
        <v>2700</v>
      </c>
      <c r="I27" s="3"/>
      <c r="J27" s="3"/>
      <c r="K27" s="3">
        <f>SUM(B27:J27)</f>
        <v>5700</v>
      </c>
    </row>
    <row r="28" spans="1:11" ht="15.6" x14ac:dyDescent="0.3">
      <c r="A28" s="4" t="s">
        <v>53</v>
      </c>
      <c r="B28" s="3">
        <v>1000</v>
      </c>
      <c r="C28" s="3">
        <v>600</v>
      </c>
      <c r="D28" s="3">
        <v>200</v>
      </c>
      <c r="E28" s="14">
        <v>150</v>
      </c>
      <c r="F28" s="14">
        <v>150</v>
      </c>
      <c r="G28" s="14"/>
      <c r="H28" s="14">
        <v>800</v>
      </c>
      <c r="I28" s="3"/>
      <c r="J28" s="3"/>
      <c r="K28" s="3">
        <f>SUM(B28:J28)</f>
        <v>2900</v>
      </c>
    </row>
    <row r="29" spans="1:11" ht="15.6" x14ac:dyDescent="0.3">
      <c r="A29" s="4" t="s">
        <v>54</v>
      </c>
      <c r="B29" s="3">
        <v>500</v>
      </c>
      <c r="C29" s="3"/>
      <c r="D29" s="3">
        <v>100</v>
      </c>
      <c r="E29" s="14">
        <v>150</v>
      </c>
      <c r="F29" s="14"/>
      <c r="G29" s="14">
        <v>150</v>
      </c>
      <c r="H29" s="14">
        <v>750</v>
      </c>
      <c r="I29" s="3"/>
      <c r="J29" s="3"/>
      <c r="K29" s="3">
        <f>SUM(B29:J29)</f>
        <v>1650</v>
      </c>
    </row>
    <row r="30" spans="1:11" ht="15.6" x14ac:dyDescent="0.3">
      <c r="A30" s="4" t="s">
        <v>55</v>
      </c>
      <c r="B30" s="3">
        <v>3000</v>
      </c>
      <c r="C30" s="3">
        <v>4500</v>
      </c>
      <c r="D30" s="3">
        <v>300</v>
      </c>
      <c r="E30" s="14">
        <v>1200</v>
      </c>
      <c r="F30" s="14">
        <v>350</v>
      </c>
      <c r="G30" s="14">
        <v>1350</v>
      </c>
      <c r="H30" s="14">
        <f>1600+770</f>
        <v>2370</v>
      </c>
      <c r="I30" s="3"/>
      <c r="J30" s="3"/>
      <c r="K30" s="3">
        <f>SUM(B30:J30)</f>
        <v>13070</v>
      </c>
    </row>
    <row r="31" spans="1:11" ht="15.6" x14ac:dyDescent="0.3">
      <c r="A31" s="4" t="s">
        <v>56</v>
      </c>
      <c r="B31" s="3">
        <v>11520</v>
      </c>
      <c r="C31" s="3"/>
      <c r="D31" s="3">
        <v>5120</v>
      </c>
      <c r="E31" s="14">
        <v>5120</v>
      </c>
      <c r="F31" s="14">
        <v>5120</v>
      </c>
      <c r="G31" s="14">
        <v>5120</v>
      </c>
      <c r="H31" s="14"/>
      <c r="I31" s="3"/>
      <c r="J31" s="3"/>
      <c r="K31" s="3">
        <f>SUM(B31:J31)</f>
        <v>32000</v>
      </c>
    </row>
    <row r="32" spans="1:11" ht="15.6" x14ac:dyDescent="0.3">
      <c r="A32" s="4" t="s">
        <v>57</v>
      </c>
      <c r="B32" s="3"/>
      <c r="C32" s="3">
        <v>500</v>
      </c>
      <c r="D32" s="3"/>
      <c r="E32" s="14"/>
      <c r="F32" s="14"/>
      <c r="G32" s="14"/>
      <c r="H32" s="14">
        <v>3000</v>
      </c>
      <c r="I32" s="3">
        <v>1700</v>
      </c>
      <c r="J32" s="3">
        <v>3050</v>
      </c>
      <c r="K32" s="3">
        <f>SUM(B32:J32)</f>
        <v>8250</v>
      </c>
    </row>
    <row r="33" spans="1:11" ht="15.6" x14ac:dyDescent="0.3">
      <c r="A33" s="3" t="s">
        <v>58</v>
      </c>
      <c r="B33" s="3"/>
      <c r="C33" s="3"/>
      <c r="D33" s="3"/>
      <c r="E33" s="3">
        <v>19980</v>
      </c>
      <c r="F33" s="3"/>
      <c r="G33" s="3"/>
      <c r="H33" s="3"/>
      <c r="I33" s="3"/>
      <c r="J33" s="3"/>
      <c r="K33" s="3">
        <f>SUM(B33:J33)</f>
        <v>19980</v>
      </c>
    </row>
    <row r="34" spans="1:11" ht="15.6" x14ac:dyDescent="0.3">
      <c r="A34" s="4" t="s">
        <v>59</v>
      </c>
      <c r="B34" s="3"/>
      <c r="C34" s="3"/>
      <c r="D34" s="3"/>
      <c r="E34" s="3"/>
      <c r="F34" s="3"/>
      <c r="G34" s="3"/>
      <c r="H34" s="3">
        <v>2500</v>
      </c>
      <c r="I34" s="3">
        <v>5000</v>
      </c>
      <c r="J34" s="3">
        <v>5000</v>
      </c>
      <c r="K34" s="3">
        <f>SUM(B34:J34)</f>
        <v>12500</v>
      </c>
    </row>
    <row r="35" spans="1:11" ht="15.6" x14ac:dyDescent="0.3">
      <c r="A35" s="4" t="s">
        <v>60</v>
      </c>
      <c r="B35" s="3"/>
      <c r="C35" s="3"/>
      <c r="D35" s="3"/>
      <c r="E35" s="3"/>
      <c r="F35" s="3"/>
      <c r="G35" s="3"/>
      <c r="H35" s="3">
        <v>400</v>
      </c>
      <c r="I35" s="3">
        <v>400</v>
      </c>
      <c r="J35" s="3">
        <v>400</v>
      </c>
      <c r="K35" s="3">
        <f>SUM(B35:J35)</f>
        <v>1200</v>
      </c>
    </row>
    <row r="36" spans="1:11" ht="15.6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>
        <f>SUM(B36:J36)</f>
        <v>0</v>
      </c>
    </row>
    <row r="37" spans="1:11" ht="15.6" x14ac:dyDescent="0.3">
      <c r="A37" s="2" t="s">
        <v>16</v>
      </c>
      <c r="B37" s="2">
        <f>SUM(B18:B36)</f>
        <v>86560</v>
      </c>
      <c r="C37" s="2">
        <f>SUM(C18:C36)</f>
        <v>5600</v>
      </c>
      <c r="D37" s="2">
        <f>SUM(D18:D36)</f>
        <v>34960</v>
      </c>
      <c r="E37" s="2">
        <f>SUM(E18:E36)</f>
        <v>62200</v>
      </c>
      <c r="F37" s="2">
        <f>SUM(F18:F36)</f>
        <v>34500</v>
      </c>
      <c r="G37" s="2">
        <f>SUM(G18:G36)</f>
        <v>34360</v>
      </c>
      <c r="H37" s="2">
        <f>SUM(H18:H36)</f>
        <v>27620</v>
      </c>
      <c r="I37" s="2">
        <f>SUM(I18:I36)</f>
        <v>7100</v>
      </c>
      <c r="J37" s="2">
        <f>SUM(J18:J36)</f>
        <v>8450</v>
      </c>
      <c r="K37" s="2">
        <f>SUM(B37:J37)</f>
        <v>301350</v>
      </c>
    </row>
    <row r="38" spans="1:11" ht="15.6" x14ac:dyDescent="0.3">
      <c r="A38" s="2" t="s">
        <v>61</v>
      </c>
      <c r="B38" s="3"/>
      <c r="C38" s="3"/>
      <c r="D38" s="3"/>
      <c r="E38" s="3"/>
      <c r="F38" s="3"/>
      <c r="G38" s="3"/>
      <c r="H38" s="3"/>
      <c r="I38" s="3"/>
      <c r="J38" s="3"/>
      <c r="K38" s="3">
        <f>SUM(B38:J38)</f>
        <v>0</v>
      </c>
    </row>
    <row r="39" spans="1:11" ht="15.6" x14ac:dyDescent="0.3">
      <c r="A39" s="4" t="s">
        <v>62</v>
      </c>
      <c r="B39" s="3"/>
      <c r="C39" s="3"/>
      <c r="D39" s="3"/>
      <c r="E39" s="3"/>
      <c r="F39" s="3"/>
      <c r="G39" s="3">
        <v>5000</v>
      </c>
      <c r="H39" s="3"/>
      <c r="I39" s="3">
        <v>260000</v>
      </c>
      <c r="J39" s="3"/>
      <c r="K39" s="3">
        <f>SUM(B39:J39)</f>
        <v>265000</v>
      </c>
    </row>
    <row r="40" spans="1:11" ht="15.6" x14ac:dyDescent="0.3">
      <c r="A40" s="2" t="s">
        <v>16</v>
      </c>
      <c r="B40" s="2">
        <f>SUM(B38:B39)</f>
        <v>0</v>
      </c>
      <c r="C40" s="2">
        <f>SUM(C38:C39)</f>
        <v>0</v>
      </c>
      <c r="D40" s="2">
        <f>SUM(D38:D39)</f>
        <v>0</v>
      </c>
      <c r="E40" s="2">
        <f>SUM(E38:E39)</f>
        <v>0</v>
      </c>
      <c r="F40" s="2">
        <f>SUM(F38:F39)</f>
        <v>0</v>
      </c>
      <c r="G40" s="2">
        <f>SUM(G38:G39)</f>
        <v>5000</v>
      </c>
      <c r="H40" s="2">
        <f>SUM(H38:H39)</f>
        <v>0</v>
      </c>
      <c r="I40" s="2">
        <f>SUM(I38:I39)</f>
        <v>260000</v>
      </c>
      <c r="J40" s="2">
        <f>SUM(J38:J39)</f>
        <v>0</v>
      </c>
      <c r="K40" s="2">
        <f>SUM(B40:J40)</f>
        <v>265000</v>
      </c>
    </row>
    <row r="41" spans="1:11" ht="15.6" x14ac:dyDescent="0.3">
      <c r="A41" s="2" t="s">
        <v>19</v>
      </c>
      <c r="B41" s="3"/>
      <c r="C41" s="3"/>
      <c r="D41" s="3"/>
      <c r="E41" s="3"/>
      <c r="F41" s="3"/>
      <c r="G41" s="3"/>
      <c r="H41" s="3"/>
      <c r="I41" s="3"/>
      <c r="J41" s="3"/>
      <c r="K41" s="3">
        <f>SUM(B41:J41)</f>
        <v>0</v>
      </c>
    </row>
    <row r="42" spans="1:11" ht="15.6" x14ac:dyDescent="0.3">
      <c r="A42" s="3" t="s">
        <v>63</v>
      </c>
      <c r="B42" s="3">
        <v>283000</v>
      </c>
      <c r="C42" s="3">
        <v>839400</v>
      </c>
      <c r="D42" s="3">
        <v>161920</v>
      </c>
      <c r="E42" s="3">
        <v>297760</v>
      </c>
      <c r="F42" s="3">
        <v>423600</v>
      </c>
      <c r="G42" s="3">
        <v>203000</v>
      </c>
      <c r="H42" s="3"/>
      <c r="I42" s="3">
        <v>192000</v>
      </c>
      <c r="J42" s="3"/>
      <c r="K42" s="3">
        <f>SUM(B42:J42)</f>
        <v>2400680</v>
      </c>
    </row>
    <row r="43" spans="1:11" ht="15.6" x14ac:dyDescent="0.3">
      <c r="A43" s="4" t="s">
        <v>64</v>
      </c>
      <c r="B43" s="3">
        <v>3000</v>
      </c>
      <c r="C43" s="3">
        <v>15000</v>
      </c>
      <c r="D43" s="3">
        <v>2400</v>
      </c>
      <c r="E43" s="3">
        <v>16100</v>
      </c>
      <c r="F43" s="3">
        <v>17280</v>
      </c>
      <c r="G43" s="3">
        <v>14000</v>
      </c>
      <c r="H43" s="3"/>
      <c r="I43" s="3"/>
      <c r="J43" s="3"/>
      <c r="K43" s="3">
        <f>SUM(B43:J43)</f>
        <v>67780</v>
      </c>
    </row>
    <row r="44" spans="1:11" ht="15.6" x14ac:dyDescent="0.3">
      <c r="A44" s="3" t="s">
        <v>67</v>
      </c>
      <c r="B44" s="3"/>
      <c r="C44" s="3">
        <v>100000</v>
      </c>
      <c r="D44" s="3"/>
      <c r="E44" s="3"/>
      <c r="F44" s="3"/>
      <c r="G44" s="3"/>
      <c r="H44" s="3"/>
      <c r="I44" s="3"/>
      <c r="J44" s="3"/>
      <c r="K44" s="3">
        <f>SUM(B44:J44)</f>
        <v>100000</v>
      </c>
    </row>
    <row r="45" spans="1:11" ht="15.6" x14ac:dyDescent="0.3">
      <c r="A45" s="3" t="s">
        <v>65</v>
      </c>
      <c r="B45" s="3"/>
      <c r="C45" s="3"/>
      <c r="D45" s="3"/>
      <c r="E45" s="3">
        <v>30000</v>
      </c>
      <c r="F45" s="3"/>
      <c r="G45" s="3"/>
      <c r="H45" s="3"/>
      <c r="I45" s="3"/>
      <c r="J45" s="3">
        <v>12286</v>
      </c>
      <c r="K45" s="3">
        <f>SUM(B45:J45)</f>
        <v>42286</v>
      </c>
    </row>
    <row r="46" spans="1:11" ht="15.6" x14ac:dyDescent="0.3">
      <c r="A46" s="3" t="s">
        <v>66</v>
      </c>
      <c r="B46" s="3"/>
      <c r="C46" s="3"/>
      <c r="D46" s="3"/>
      <c r="E46" s="3"/>
      <c r="F46" s="3"/>
      <c r="G46" s="3"/>
      <c r="H46" s="3"/>
      <c r="I46" s="3">
        <v>693334</v>
      </c>
      <c r="J46" s="3"/>
      <c r="K46" s="3">
        <f>SUM(B46:J46)</f>
        <v>693334</v>
      </c>
    </row>
    <row r="47" spans="1:11" ht="15.6" x14ac:dyDescent="0.3">
      <c r="A47" s="3" t="s">
        <v>18</v>
      </c>
      <c r="B47" s="3"/>
      <c r="C47" s="3"/>
      <c r="D47" s="3"/>
      <c r="E47" s="3"/>
      <c r="F47" s="3"/>
      <c r="G47" s="3"/>
      <c r="H47" s="3"/>
      <c r="I47" s="3"/>
      <c r="J47" s="3">
        <v>670000</v>
      </c>
      <c r="K47" s="3">
        <f>SUM(B47:J47)</f>
        <v>670000</v>
      </c>
    </row>
    <row r="48" spans="1:11" ht="15.6" x14ac:dyDescent="0.3">
      <c r="A48" s="4" t="s">
        <v>17</v>
      </c>
      <c r="B48" s="3"/>
      <c r="C48" s="3"/>
      <c r="D48" s="3"/>
      <c r="E48" s="3"/>
      <c r="F48" s="3"/>
      <c r="G48" s="3"/>
      <c r="H48" s="3"/>
      <c r="I48" s="3"/>
      <c r="J48" s="3">
        <v>519928</v>
      </c>
      <c r="K48" s="3">
        <f>SUM(B48:J48)</f>
        <v>519928</v>
      </c>
    </row>
    <row r="49" spans="1:11" ht="15.6" x14ac:dyDescent="0.3">
      <c r="A49" s="2" t="s">
        <v>16</v>
      </c>
      <c r="B49" s="2">
        <f>SUM(B42:B48)</f>
        <v>286000</v>
      </c>
      <c r="C49" s="2">
        <f>SUM(C42:C48)</f>
        <v>954400</v>
      </c>
      <c r="D49" s="2">
        <f>SUM(D42:D48)</f>
        <v>164320</v>
      </c>
      <c r="E49" s="2">
        <f>SUM(E42:E48)</f>
        <v>343860</v>
      </c>
      <c r="F49" s="2">
        <f>SUM(F42:F48)</f>
        <v>440880</v>
      </c>
      <c r="G49" s="2">
        <f>SUM(G42:G48)</f>
        <v>217000</v>
      </c>
      <c r="H49" s="2">
        <f>SUM(H42:H48)</f>
        <v>0</v>
      </c>
      <c r="I49" s="2">
        <f>SUM(I42:I48)</f>
        <v>885334</v>
      </c>
      <c r="J49" s="2">
        <f>SUM(J42:J48)</f>
        <v>1202214</v>
      </c>
      <c r="K49" s="2">
        <f>SUM(B49:J49)</f>
        <v>4494008</v>
      </c>
    </row>
    <row r="50" spans="1:11" ht="15.6" x14ac:dyDescent="0.3">
      <c r="A50" s="2" t="s">
        <v>16</v>
      </c>
      <c r="B50" s="2">
        <f>B7+B16+B37+B40+B49</f>
        <v>385560</v>
      </c>
      <c r="C50" s="2">
        <f>C7+C16+C37+C40+C49</f>
        <v>961500</v>
      </c>
      <c r="D50" s="2">
        <f>D7+D16+D37+D40+D49</f>
        <v>207280</v>
      </c>
      <c r="E50" s="2">
        <f>E7+E16+E37+E40+E49</f>
        <v>421820</v>
      </c>
      <c r="F50" s="2">
        <f>F7+F16+F37+F40+F49</f>
        <v>516276</v>
      </c>
      <c r="G50" s="2">
        <f>G7+G16+G37+G40+G49</f>
        <v>262360</v>
      </c>
      <c r="H50" s="2">
        <f>H7+H16+H37+H40+H49</f>
        <v>38020</v>
      </c>
      <c r="I50" s="2">
        <f>I7+I16+I37+I40+I49</f>
        <v>1165559</v>
      </c>
      <c r="J50" s="2">
        <f>J7+J16+J37+J40+J49</f>
        <v>1240764</v>
      </c>
      <c r="K50" s="2">
        <f>SUM(B50:J50)</f>
        <v>5199139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D19A0-9759-4D8F-9901-B9ACF4CAB11C}">
  <dimension ref="A2:H12"/>
  <sheetViews>
    <sheetView zoomScale="126" zoomScaleNormal="126" workbookViewId="0">
      <selection activeCell="B14" sqref="B14:D14"/>
    </sheetView>
  </sheetViews>
  <sheetFormatPr defaultRowHeight="15.6" x14ac:dyDescent="0.3"/>
  <cols>
    <col min="1" max="1" width="28" style="9" customWidth="1"/>
    <col min="2" max="2" width="12.6640625" style="9" customWidth="1"/>
    <col min="3" max="3" width="14.6640625" style="9" customWidth="1"/>
    <col min="4" max="4" width="12.109375" style="9" customWidth="1"/>
    <col min="5" max="5" width="11.77734375" style="9" customWidth="1"/>
    <col min="6" max="6" width="12.109375" style="9" customWidth="1"/>
    <col min="7" max="7" width="11" style="9" customWidth="1"/>
    <col min="8" max="16384" width="8.88671875" style="9"/>
  </cols>
  <sheetData>
    <row r="2" spans="1:8" x14ac:dyDescent="0.3">
      <c r="A2" s="7" t="s">
        <v>68</v>
      </c>
      <c r="B2" s="7" t="s">
        <v>10</v>
      </c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10" t="s">
        <v>16</v>
      </c>
    </row>
    <row r="3" spans="1:8" x14ac:dyDescent="0.3">
      <c r="A3" s="2" t="s">
        <v>42</v>
      </c>
      <c r="B3" s="2"/>
      <c r="C3" s="2"/>
      <c r="D3" s="2"/>
      <c r="E3" s="2"/>
      <c r="F3" s="2"/>
      <c r="G3" s="2"/>
      <c r="H3" s="2"/>
    </row>
    <row r="4" spans="1:8" x14ac:dyDescent="0.3">
      <c r="A4" s="4" t="s">
        <v>53</v>
      </c>
      <c r="B4" s="3">
        <v>0</v>
      </c>
      <c r="C4" s="7"/>
      <c r="D4" s="7"/>
      <c r="E4" s="7"/>
      <c r="F4" s="7"/>
      <c r="G4" s="7"/>
      <c r="H4" s="10"/>
    </row>
    <row r="5" spans="1:8" x14ac:dyDescent="0.3">
      <c r="A5" s="4" t="s">
        <v>54</v>
      </c>
      <c r="B5" s="3">
        <v>0</v>
      </c>
      <c r="C5" s="7"/>
      <c r="D5" s="7"/>
      <c r="E5" s="7"/>
      <c r="F5" s="7"/>
      <c r="G5" s="7"/>
      <c r="H5" s="10"/>
    </row>
    <row r="6" spans="1:8" x14ac:dyDescent="0.3">
      <c r="A6" s="2" t="s">
        <v>61</v>
      </c>
      <c r="B6" s="15"/>
      <c r="C6" s="2"/>
      <c r="D6" s="2"/>
      <c r="E6" s="2"/>
      <c r="F6" s="2"/>
      <c r="G6" s="2"/>
      <c r="H6" s="2"/>
    </row>
    <row r="7" spans="1:8" x14ac:dyDescent="0.3">
      <c r="A7" s="4" t="s">
        <v>70</v>
      </c>
      <c r="B7" s="3">
        <v>0</v>
      </c>
      <c r="C7" s="7"/>
      <c r="D7" s="7"/>
      <c r="E7" s="7"/>
      <c r="F7" s="7"/>
      <c r="G7" s="7"/>
      <c r="H7" s="10"/>
    </row>
    <row r="8" spans="1:8" x14ac:dyDescent="0.3">
      <c r="A8" s="2" t="s">
        <v>69</v>
      </c>
      <c r="B8" s="15"/>
      <c r="C8" s="2"/>
      <c r="D8" s="2"/>
      <c r="E8" s="2"/>
      <c r="F8" s="2"/>
      <c r="G8" s="2"/>
      <c r="H8" s="2"/>
    </row>
    <row r="9" spans="1:8" x14ac:dyDescent="0.3">
      <c r="A9" s="3" t="s">
        <v>63</v>
      </c>
      <c r="B9" s="3">
        <v>0</v>
      </c>
      <c r="C9" s="3"/>
      <c r="D9" s="3"/>
      <c r="E9" s="3"/>
      <c r="F9" s="3"/>
      <c r="G9" s="3"/>
      <c r="H9" s="3"/>
    </row>
    <row r="10" spans="1:8" x14ac:dyDescent="0.3">
      <c r="A10" s="4" t="s">
        <v>64</v>
      </c>
      <c r="B10" s="3">
        <v>0</v>
      </c>
      <c r="C10" s="3"/>
      <c r="D10" s="3"/>
      <c r="E10" s="3"/>
      <c r="F10" s="3"/>
      <c r="G10" s="3"/>
      <c r="H10" s="3"/>
    </row>
    <row r="11" spans="1:8" x14ac:dyDescent="0.3">
      <c r="A11" s="3" t="s">
        <v>67</v>
      </c>
      <c r="B11" s="3">
        <v>0</v>
      </c>
      <c r="C11" s="3"/>
      <c r="D11" s="3"/>
      <c r="E11" s="3"/>
      <c r="F11" s="3"/>
      <c r="G11" s="3"/>
      <c r="H11" s="3"/>
    </row>
    <row r="12" spans="1:8" x14ac:dyDescent="0.3">
      <c r="A12" s="3" t="s">
        <v>65</v>
      </c>
      <c r="B12" s="3">
        <v>0</v>
      </c>
      <c r="C12" s="3"/>
      <c r="D12" s="3"/>
      <c r="E12" s="3"/>
      <c r="F12" s="3"/>
      <c r="G12" s="3"/>
      <c r="H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 kuu kulud</vt:lpstr>
      <vt:lpstr>Eelarve</vt:lpstr>
      <vt:lpstr>prognoos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Reijo Musthallik</dc:creator>
  <cp:lastModifiedBy>Reijo Musthallik</cp:lastModifiedBy>
  <dcterms:created xsi:type="dcterms:W3CDTF">2019-05-20T09:55:45Z</dcterms:created>
  <dcterms:modified xsi:type="dcterms:W3CDTF">2019-05-20T12:12:52Z</dcterms:modified>
</cp:coreProperties>
</file>