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1\users$\maris.room\Desktop\"/>
    </mc:Choice>
  </mc:AlternateContent>
  <bookViews>
    <workbookView xWindow="0" yWindow="0" windowWidth="28800" windowHeight="12210" tabRatio="726" activeTab="1"/>
  </bookViews>
  <sheets>
    <sheet name="hankeosa 1" sheetId="1" r:id="rId1"/>
    <sheet name="hankeosa 4" sheetId="6" r:id="rId2"/>
    <sheet name="hankeosa 5" sheetId="7" r:id="rId3"/>
    <sheet name="hankeosa 10" sheetId="12" r:id="rId4"/>
    <sheet name="hankeosa 11" sheetId="13" r:id="rId5"/>
  </sheets>
  <definedNames>
    <definedName name="_xlnm.Print_Area" localSheetId="0">'hankeosa 1'!$A$1:$G$29</definedName>
    <definedName name="_xlnm.Print_Area" localSheetId="3">'hankeosa 10'!$A$1:$G$26</definedName>
    <definedName name="_xlnm.Print_Area" localSheetId="4">'hankeosa 11'!$A$1:$G$23</definedName>
    <definedName name="_xlnm.Print_Area" localSheetId="1">'hankeosa 4'!$A$1:$G$39</definedName>
    <definedName name="_xlnm.Print_Area" localSheetId="2">'hankeosa 5'!$A$1:$G$27</definedName>
  </definedNames>
  <calcPr calcId="162913"/>
</workbook>
</file>

<file path=xl/calcChain.xml><?xml version="1.0" encoding="utf-8"?>
<calcChain xmlns="http://schemas.openxmlformats.org/spreadsheetml/2006/main">
  <c r="G15" i="6" l="1"/>
  <c r="G16" i="6"/>
  <c r="G17" i="6"/>
  <c r="G18" i="6"/>
  <c r="G19" i="6"/>
  <c r="G30" i="6"/>
  <c r="G15" i="13" l="1"/>
  <c r="G16" i="13"/>
  <c r="G14" i="13"/>
  <c r="G28" i="6"/>
  <c r="G29" i="6"/>
  <c r="G15" i="12" l="1"/>
  <c r="G16" i="12"/>
  <c r="G17" i="12"/>
  <c r="G18" i="12"/>
  <c r="G14" i="12"/>
  <c r="G19" i="12" l="1"/>
  <c r="G21" i="12" s="1"/>
  <c r="G17" i="13" l="1"/>
  <c r="G19" i="13" s="1"/>
  <c r="G20" i="13" s="1"/>
  <c r="G22" i="12" l="1"/>
  <c r="G19" i="7" l="1"/>
  <c r="G18" i="7"/>
  <c r="G17" i="7"/>
  <c r="G16" i="7"/>
  <c r="G15" i="7"/>
  <c r="G14" i="7"/>
  <c r="G20" i="7" l="1"/>
  <c r="G22" i="7" s="1"/>
  <c r="G23" i="7" s="1"/>
  <c r="G20" i="6"/>
  <c r="G21" i="6"/>
  <c r="G22" i="6"/>
  <c r="G23" i="6"/>
  <c r="G24" i="6"/>
  <c r="G25" i="6"/>
  <c r="G26" i="6"/>
  <c r="G27" i="6"/>
  <c r="G31" i="6"/>
  <c r="G14" i="6" l="1"/>
  <c r="G32" i="6" l="1"/>
  <c r="G34" i="6" s="1"/>
  <c r="G35" i="6" s="1"/>
  <c r="G22" i="1"/>
  <c r="G21" i="1"/>
  <c r="G20" i="1"/>
  <c r="G19" i="1"/>
  <c r="G18" i="1"/>
  <c r="G17" i="1"/>
  <c r="G16" i="1"/>
  <c r="G15" i="1"/>
  <c r="G14" i="1"/>
  <c r="G23" i="1" l="1"/>
  <c r="G25" i="1" s="1"/>
  <c r="G26" i="1" s="1"/>
</calcChain>
</file>

<file path=xl/sharedStrings.xml><?xml version="1.0" encoding="utf-8"?>
<sst xmlns="http://schemas.openxmlformats.org/spreadsheetml/2006/main" count="275" uniqueCount="105">
  <si>
    <t>Toote nimetus</t>
  </si>
  <si>
    <t>Toote kirjeldus, pakendite nõuded, transpordi nõuded (kui on erilised) ja teised kvaliteedi nõuded</t>
  </si>
  <si>
    <t>Piim</t>
  </si>
  <si>
    <t xml:space="preserve">pastöriseeritud, 2,5% rasvasisaldusega,pakend 1 liitrine kilepakk, realiseerimisaeg peale tarnet 4 päeva </t>
  </si>
  <si>
    <t>liiter</t>
  </si>
  <si>
    <t>Kohvikoor</t>
  </si>
  <si>
    <t xml:space="preserve">10 % rasvasisaldusega kohvikoor, pakend 0,2-0,4 liitrine purepakk, realiseerimisaeg peale tarnet 5 päeva </t>
  </si>
  <si>
    <t>Rõõskkoor</t>
  </si>
  <si>
    <t xml:space="preserve">35% rasvasisaldusega,  pakend 1- 5 liitrine pakend, realiseerimisaeg peale tarnet 5 päeva </t>
  </si>
  <si>
    <t>Keefir</t>
  </si>
  <si>
    <t xml:space="preserve">2,5% rasvasisaldusega,  pakend 1 liitrine kilepakk, realiseerimisaeg peale tarnet 7 päeva </t>
  </si>
  <si>
    <t>kg</t>
  </si>
  <si>
    <t>Hapukoor</t>
  </si>
  <si>
    <t xml:space="preserve">20% rasvasisaldusega, pakend 0,5-5,0 kg kilepakk, realiseerimisaeg peale tarnet 10 päeva </t>
  </si>
  <si>
    <t>Kohupiim</t>
  </si>
  <si>
    <t>vähemalt 9 % rasvasisaldusega,  pakend 5,0 kg kilekott, realiseerimisaeg peale tarnet vähemalt 7 päeva</t>
  </si>
  <si>
    <t>Jogurt</t>
  </si>
  <si>
    <t>Riivitud juust</t>
  </si>
  <si>
    <t>rasvasisaldus vähemalt 20%,  pakendatud 1-2 kg gaasikeskkonda, realiseerimisaeg peale tarnet vähemalt 21 päeva</t>
  </si>
  <si>
    <t>Või</t>
  </si>
  <si>
    <t>rasvasisaldus vähemalt 82%, 150-250 g pakk, realiseerimisaeg peale tarnet 30 päeva</t>
  </si>
  <si>
    <t>Ühik</t>
  </si>
  <si>
    <t xml:space="preserve">Kinnitame, et oleme tutvunud ja aru saanud kõikidest hankedokumentides kirjeldatud tingimustest ja esitatud nõuetest. Oleme saanud riigihanke pakkumuse objektiks olevate toiduainete ja käesoleva pakkumuse koostamiseks kogu vajaliku informatsiooni, sh teostanud kõik vajalikud täiendavad päringud pakkumuse koostamiseks. </t>
  </si>
  <si>
    <t>Pakkumuse koostamisel tugineme oma ametialasele professionaalsusele ning oleme arvesse võtnud kõik tegevused, kaasa arvatud ka need kaasnevad tegevused, mis ei ole kirjeldatud hankedokumentides, kuid on vajalikud riigihanke nõuetekohaseks teostamiseks.</t>
  </si>
  <si>
    <t>Arvestades eeltoodut, nõustume esitatud tingimustega ja oleme valmis esitatud raamlepingu projekti alusel täitma hankelepingut tingimusteta järgmise pakkumuse alusel:</t>
  </si>
  <si>
    <t>Riigihanke viitenumber: 156284</t>
  </si>
  <si>
    <t>Riigihanke nimetus: Toiduainete hankimine Tartu Kutsehariduskeskusele 2015-2018 aastaks</t>
  </si>
  <si>
    <t>OSTUKORVI TOOTED</t>
  </si>
  <si>
    <t>Jk nr</t>
  </si>
  <si>
    <t>/ nimi /</t>
  </si>
  <si>
    <t>Allkirjastatud digitaalselt:</t>
  </si>
  <si>
    <t xml:space="preserve">kuupäev: </t>
  </si>
  <si>
    <t xml:space="preserve">Pakkuja nimi, registrikood: </t>
  </si>
  <si>
    <t xml:space="preserve">Riigihanke osa:  </t>
  </si>
  <si>
    <t>Piima- ja piimatoodete hankeosa</t>
  </si>
  <si>
    <t>Pakkuja täidab vaid kollasega tähistatud veerud (toodete ühikuhindadega).</t>
  </si>
  <si>
    <t>tk</t>
  </si>
  <si>
    <t>Puuviljade hankeosa</t>
  </si>
  <si>
    <t>Värske välimusega, kahjustuseta või söögikõlblikkust mõjutava riknemiseta, taimekahjurite tekitatud kahjustuseta, külmakahjustuseta.</t>
  </si>
  <si>
    <t>Apesin</t>
  </si>
  <si>
    <t>Hiina kapsas</t>
  </si>
  <si>
    <t>Kirsstomatid</t>
  </si>
  <si>
    <t>Kobartomatid</t>
  </si>
  <si>
    <t>Värske välimusega ,kahjustuseta või söögikõlblikkust mõjutava riknemiseta,taimekahjurite tekitatud vigastusteta,külmakahjustusteta,ebatavalise pinnaniiskuseta,</t>
  </si>
  <si>
    <t>Melon</t>
  </si>
  <si>
    <t>Paprika (kollane,puane,roheline,oranž)</t>
  </si>
  <si>
    <t>Pirnid</t>
  </si>
  <si>
    <t>Porru</t>
  </si>
  <si>
    <t>Sidrun</t>
  </si>
  <si>
    <t>Suvikõrvits</t>
  </si>
  <si>
    <t>Tomatid</t>
  </si>
  <si>
    <t>Tume viinamari</t>
  </si>
  <si>
    <t>Värske kurk</t>
  </si>
  <si>
    <t>Õunad</t>
  </si>
  <si>
    <t>Juurviljade hankeosa</t>
  </si>
  <si>
    <t>Kapsas (valge )</t>
  </si>
  <si>
    <t>värske välimus, mitte närtsinud, haigus-ja kahjurivaba,  pakendatud 1-15kg kilepakendisse</t>
  </si>
  <si>
    <t>Kartul(kooritud ja pestud)</t>
  </si>
  <si>
    <t>Mugulsibul (kooritud)</t>
  </si>
  <si>
    <t>Porgand(kooritud ja pestud)</t>
  </si>
  <si>
    <t>Punane peet (keedetud)</t>
  </si>
  <si>
    <t>Riivitud värske kapsas</t>
  </si>
  <si>
    <t>Sealiha hankeosa</t>
  </si>
  <si>
    <t>Veiseliha hankeosa</t>
  </si>
  <si>
    <t>Seakaelakarbonaad</t>
  </si>
  <si>
    <t>Seavälisfilee</t>
  </si>
  <si>
    <t>Sea abaliha</t>
  </si>
  <si>
    <t>Searümp</t>
  </si>
  <si>
    <t>Sealihalõiked</t>
  </si>
  <si>
    <t>MINIKONKURSI MAKSUMUSE VORM</t>
  </si>
  <si>
    <t>Minikonkurss henkelepingu perioodiks:</t>
  </si>
  <si>
    <t>Hangitava koguse hind kokku</t>
  </si>
  <si>
    <t>Pakutav ühikuhind</t>
  </si>
  <si>
    <t>ALLAHINDLUSE PROTSENT</t>
  </si>
  <si>
    <t>OSTUKORVI HIND + ALLAHINDLUSEGA OSTUKORVI HIND</t>
  </si>
  <si>
    <t>OSTUKORVIHIND KOKKU</t>
  </si>
  <si>
    <t>PAKKUMUSE HIND km-ga</t>
  </si>
  <si>
    <t>Tailiha osakaal vähemalt 88 %, vaakumpakend ca 3-6 kg. Realiseerimisaeg peale tarnet vähemalt 7 ööpäeva</t>
  </si>
  <si>
    <t>Rasvasisaldus maksimaalselt 20 %, Pakend 3-8 kg, Realiseerimisaeg peale tarnet vähemalt 5 ööpäeva</t>
  </si>
  <si>
    <t>Kaelakarbonaadi kaaluvahemik 1,8-2,5 kg, rasvasisaldus mitte üle 18 %, Vaakumpakendis 1 tk. Realiseerimisaeg peale tarnet vähemalt 7 ööpäeva</t>
  </si>
  <si>
    <t>E klassi nuumsiga või samalaadne, 3-4 osaks tükeldatud. Realiseerimisaeg peale tarnet vähemalt 4 ööpäeva.</t>
  </si>
  <si>
    <t>Veiseliha lõiked 80/20</t>
  </si>
  <si>
    <t>Kuni 20 %-lise rasva- ja sidekoesisaldusega jahutatud veiseliha. Pakendi suurus 3-6 kg. Realiseerimisaeg peale tarnet vähemalt 14 ööpäeva</t>
  </si>
  <si>
    <t>Veiseliha</t>
  </si>
  <si>
    <t>Noorloomadelt pärinev tagatüki jahutatud liha. Side- ja rasvkoe sisaldus maksimaalselt 5%.  Vaakumpakendis 3-6 kg. Realiseerimisaeg peale tarnet vähemalt 14 ööpäeva</t>
  </si>
  <si>
    <t>Puhastatud välisfilee, rasvasisaldus mitte üle 7 %, vaakumpakend 2 - 4 kg. Realiseerimisaeg peale tarnet vähemalt 7 ööpäeva</t>
  </si>
  <si>
    <r>
      <rPr>
        <b/>
        <sz val="12"/>
        <color indexed="8"/>
        <rFont val="Times New Roman"/>
        <family val="1"/>
        <charset val="186"/>
      </rPr>
      <t>Tarnekohad ja ajad</t>
    </r>
    <r>
      <rPr>
        <sz val="12"/>
        <color indexed="8"/>
        <rFont val="Times New Roman"/>
        <family val="1"/>
        <charset val="186"/>
      </rPr>
      <t>: Tarned toimuvad vastvalt vajadusele vähemalt</t>
    </r>
    <r>
      <rPr>
        <sz val="12"/>
        <rFont val="Times New Roman"/>
        <family val="1"/>
        <charset val="186"/>
      </rPr>
      <t xml:space="preserve"> kolm</t>
    </r>
    <r>
      <rPr>
        <sz val="12"/>
        <color indexed="8"/>
        <rFont val="Times New Roman"/>
        <family val="1"/>
        <charset val="186"/>
      </rPr>
      <t xml:space="preserve"> korda nädalas ajavahemikul kell 8:00 – 12:00. Tellimine esitatakse telefoni või e-maili kaudu, vähemalt tarnele eelneval päeval kella 12:00-ks. Tarnimise kohad on Tartu linn, aadressil Kopli 1A söökla ladu, Kopli 1A lihatehnoloogia töökoda, Kopli 1C restoran ja Põllu 11A söökla.
Toiduainete tarnimine peab toimuma veokitega, kus on toidu omaduste säilitamiseks vajalikud tingimused. Toiduainete tarnimisel ei tohi toit saastuda ega selle omadused halveneda. Pretensioonid kvaliteedi kohta esitatakse kolme tunni jooksul alates kauba saabumisest telefoni või e-maili teel.</t>
    </r>
  </si>
  <si>
    <t>rasvasisaldus vähemalt 1%, eestimaine, pakend 1 liitrine kile- või purepakk, vähemalt 4 erinevat maitset, realiseerimisaeg peale tarnet  10 päeva</t>
  </si>
  <si>
    <r>
      <rPr>
        <b/>
        <sz val="12"/>
        <color indexed="8"/>
        <rFont val="Times New Roman"/>
        <family val="1"/>
        <charset val="186"/>
      </rPr>
      <t>Tarnekohad ja ajad</t>
    </r>
    <r>
      <rPr>
        <sz val="12"/>
        <color indexed="8"/>
        <rFont val="Times New Roman"/>
        <family val="1"/>
        <charset val="186"/>
      </rPr>
      <t>: Tarned toimuvad vastvalt vajadusele vähem</t>
    </r>
    <r>
      <rPr>
        <sz val="12"/>
        <rFont val="Times New Roman"/>
        <family val="1"/>
        <charset val="186"/>
      </rPr>
      <t>alt viis</t>
    </r>
    <r>
      <rPr>
        <sz val="12"/>
        <color indexed="8"/>
        <rFont val="Times New Roman"/>
        <family val="1"/>
        <charset val="186"/>
      </rPr>
      <t xml:space="preserve"> korda nädalas ajavahemikul kell </t>
    </r>
    <r>
      <rPr>
        <sz val="12"/>
        <rFont val="Times New Roman"/>
        <family val="1"/>
        <charset val="186"/>
      </rPr>
      <t>7:00 – 09:00</t>
    </r>
    <r>
      <rPr>
        <sz val="12"/>
        <color indexed="8"/>
        <rFont val="Times New Roman"/>
        <family val="1"/>
        <charset val="186"/>
      </rPr>
      <t>. Tellimine esitatakse telefoni või e-maili kaudu, vähemalt tarnele eelneval päeval kella 12:00-ks. Tarnimise kohad on Tartu linn, aadressil Kopli 1A söökla ladu, Kopli 1C restoran ja Põllu 11A söökla.
Toiduainete tarnimine peab toimuma veokitega, kus on toidu omaduste säilitamiseks vajalikud tingimused. Toiduainete tarnimisel ei tohi toit saastuda ega selle omadused halveneda. Pretensioonid kvaliteedi kohta esitatakse kolme tunni jooksul alates kauba saabumisest telefoni või e-maili teel.</t>
    </r>
  </si>
  <si>
    <r>
      <rPr>
        <b/>
        <sz val="12"/>
        <color indexed="8"/>
        <rFont val="Times New Roman"/>
        <family val="1"/>
        <charset val="186"/>
      </rPr>
      <t>Tarnekohad ja ajad</t>
    </r>
    <r>
      <rPr>
        <sz val="12"/>
        <color indexed="8"/>
        <rFont val="Times New Roman"/>
        <family val="1"/>
        <charset val="186"/>
      </rPr>
      <t xml:space="preserve">: Tarned toimuvad vastvalt vajadusele vähemalt </t>
    </r>
    <r>
      <rPr>
        <sz val="12"/>
        <rFont val="Times New Roman"/>
        <family val="1"/>
        <charset val="186"/>
      </rPr>
      <t>viis</t>
    </r>
    <r>
      <rPr>
        <sz val="12"/>
        <color indexed="8"/>
        <rFont val="Times New Roman"/>
        <family val="1"/>
        <charset val="186"/>
      </rPr>
      <t xml:space="preserve"> korda nädalas ajavahemikul kell </t>
    </r>
    <r>
      <rPr>
        <sz val="12"/>
        <rFont val="Times New Roman"/>
        <family val="1"/>
        <charset val="186"/>
      </rPr>
      <t>7:00 – 09:00</t>
    </r>
    <r>
      <rPr>
        <sz val="12"/>
        <color indexed="8"/>
        <rFont val="Times New Roman"/>
        <family val="1"/>
        <charset val="186"/>
      </rPr>
      <t>. Tellimine esitatakse telefoni või e-maili kaudu, vähemalt tarnele eelneval päeval kella 12:00-ks. Tarnimise kohad on Tartu linn, aadressil Kopli 1A söökla ladu, Kopli 1C restoran ja Põllu 11A söökla.
Toiduainete tarnimine peab toimuma veokitega, kus on toidu omaduste säilitamiseks vajalikud tingimused. Toiduainete tarnimisel ei tohi toit saastuda ega selle omadused halveneda. Pretensioonid kvaliteedi kohta esitatakse kolme tunni jooksul alates kauba saabumisest telefoni või e-maili teel.</t>
    </r>
  </si>
  <si>
    <t>Veisevälisfilee jahutatud</t>
  </si>
  <si>
    <t>Noorloomadelt pärinev jahutatud välisfilee, puhastatud paksust rasv- ja sidekoest, vaakumpakendis. Reliseerimisaeg peale tarnet vähemalt 14 ööpäeva.</t>
  </si>
  <si>
    <t>Frillisesalat</t>
  </si>
  <si>
    <t>Petersell potis</t>
  </si>
  <si>
    <t>Maasikas</t>
  </si>
  <si>
    <t>Hele viinamari</t>
  </si>
  <si>
    <t>terve,puhas, kõva, värske kollase  välimusega, ei tohi tumeneda säilivusaja jooksul, säilitatud temperatuuril +2…+6° C , pakendatud 1-15 kg kilepakendisse</t>
  </si>
  <si>
    <t>terve, puhas, kõva, värske välimusega, säilitatud temperatuuril +2…+6° C , pakendatud 1-15 kg kilepakendisse</t>
  </si>
  <si>
    <t>terve,  keedetud värske välimusega, säilitatud  temperatuuril +2…+6 C</t>
  </si>
  <si>
    <t>värske välimusega, säilitatud temperatuuril +2…+6° C  pakendatud 1-10 kg kilepakendisse</t>
  </si>
  <si>
    <t>Gert   Murro</t>
  </si>
  <si>
    <t>01.05.2018 kuni 31.08.2018</t>
  </si>
  <si>
    <t>Toote kogus 01.05.2018-31.08.2018</t>
  </si>
  <si>
    <t xml:space="preserve">Kinnitame, et ostukorvi toodetele fikseerime toote hinna neljaks kuuks (01.05.2018-31.08.2018). Ostukorvi tooted on hankija poolt kirjeldatud kas toodete funktsionaalsete omaduste kaudu või viitega konkreetsele kaubamärgile ja tootele. Konkreetsele kaubamärgile ja tootele viitamise puhul võime pakkuda ka samaväärset toodet. </t>
  </si>
  <si>
    <t>Hankija ei ole kohustatud välja ostma hinnapakkumuse ostukorvis nimetatud tooteid ja toote koguseid hankelepingu perioodil, vaid tellib tooteid vastavalt vajadusele ning hankijal on õigus tellida hinnapakkumuse ostukorvis loetlemata tooteid, mis kuuluvad käesoleva hankeosa tootegruppi. Tarnija on kohustatud saatma hankijale omalt poolt pakutavate toodete hinnakirja 24 tunni jooksul pärast hinnakirja muutmist. Uus hinnakiri tuleb saata e-meili teel: maris.room@khk.ee.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</si>
</sst>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25]_-;\-* #,##0.00\ [$€-425]_-;_-* &quot;-&quot;??\ [$€-425]_-;_-@_-"/>
    <numFmt numFmtId="165" formatCode="_-* #,##0.00\ _k_r_-;\-* #,##0.00\ _k_r_-;_-* &quot;-&quot;??\ _k_r_-;_-@_-"/>
  </numFmts>
  <fonts count="18" x14ac:knownFonts="1">
    <font>
      <sz val="11"/>
      <color theme="1"/>
      <name val="Calibri"/>
      <family val="2"/>
      <charset val="186"/>
      <scheme val="minor"/>
    </font>
    <font>
      <sz val="11"/>
      <color theme="1"/>
      <name val="Times New Roman"/>
      <family val="1"/>
      <charset val="186"/>
    </font>
    <font>
      <b/>
      <sz val="12"/>
      <color theme="1"/>
      <name val="Times New Roman"/>
      <family val="1"/>
      <charset val="186"/>
    </font>
    <font>
      <sz val="12"/>
      <color theme="1"/>
      <name val="Times New Roman"/>
      <family val="1"/>
      <charset val="186"/>
    </font>
    <font>
      <sz val="10"/>
      <color rgb="FF000000"/>
      <name val="Arial"/>
      <family val="2"/>
      <charset val="186"/>
    </font>
    <font>
      <sz val="12"/>
      <color rgb="FF000000"/>
      <name val="Times New Roman"/>
      <family val="1"/>
      <charset val="186"/>
    </font>
    <font>
      <sz val="10"/>
      <name val="Arial"/>
      <family val="2"/>
      <charset val="186"/>
    </font>
    <font>
      <sz val="12"/>
      <name val="Times New Roman"/>
      <family val="1"/>
      <charset val="186"/>
    </font>
    <font>
      <sz val="12"/>
      <color indexed="8"/>
      <name val="Times New Roman"/>
      <family val="1"/>
      <charset val="186"/>
    </font>
    <font>
      <b/>
      <sz val="12"/>
      <color indexed="8"/>
      <name val="Times New Roman"/>
      <family val="1"/>
      <charset val="186"/>
    </font>
    <font>
      <u/>
      <sz val="12"/>
      <color theme="1"/>
      <name val="Times New Roman"/>
      <family val="1"/>
      <charset val="186"/>
    </font>
    <font>
      <b/>
      <sz val="12"/>
      <color rgb="FF000000"/>
      <name val="Times New Roman"/>
      <family val="1"/>
      <charset val="186"/>
    </font>
    <font>
      <sz val="11"/>
      <name val="Calibri"/>
      <family val="2"/>
      <charset val="186"/>
      <scheme val="minor"/>
    </font>
    <font>
      <u/>
      <sz val="12"/>
      <name val="Times New Roman"/>
      <family val="1"/>
      <charset val="186"/>
    </font>
    <font>
      <sz val="10"/>
      <color theme="1"/>
      <name val="Times New Roman"/>
      <family val="1"/>
      <charset val="186"/>
    </font>
    <font>
      <sz val="11"/>
      <color theme="1"/>
      <name val="Calibri"/>
      <family val="2"/>
      <charset val="186"/>
      <scheme val="minor"/>
    </font>
    <font>
      <u/>
      <sz val="12"/>
      <color rgb="FFFF0000"/>
      <name val="Times New Roman"/>
      <family val="1"/>
      <charset val="186"/>
    </font>
    <font>
      <sz val="1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9">
    <xf numFmtId="0" fontId="0" fillId="0" borderId="0"/>
    <xf numFmtId="0" fontId="4" fillId="0" borderId="0"/>
    <xf numFmtId="0" fontId="6" fillId="0" borderId="0"/>
    <xf numFmtId="0" fontId="4" fillId="0" borderId="0"/>
    <xf numFmtId="0" fontId="4" fillId="0" borderId="0"/>
    <xf numFmtId="165" fontId="15" fillId="0" borderId="0" applyFont="0" applyFill="0" applyBorder="0" applyAlignment="0" applyProtection="0"/>
    <xf numFmtId="0" fontId="4" fillId="0" borderId="0"/>
    <xf numFmtId="0" fontId="4" fillId="0" borderId="0"/>
    <xf numFmtId="9" fontId="15" fillId="0" borderId="0" applyFont="0" applyFill="0" applyBorder="0" applyAlignment="0" applyProtection="0"/>
  </cellStyleXfs>
  <cellXfs count="70">
    <xf numFmtId="0" fontId="0" fillId="0" borderId="0" xfId="0"/>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44" fontId="5" fillId="0" borderId="1" xfId="1" applyNumberFormat="1"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1" fontId="3" fillId="0" borderId="1" xfId="0" applyNumberFormat="1" applyFont="1" applyBorder="1" applyAlignment="1">
      <alignment horizontal="center" vertical="center" wrapText="1"/>
    </xf>
    <xf numFmtId="0" fontId="3"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7"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0" xfId="0" applyFont="1" applyAlignment="1">
      <alignment vertical="center"/>
    </xf>
    <xf numFmtId="0" fontId="3" fillId="0" borderId="0" xfId="0" applyFont="1" applyAlignment="1">
      <alignment vertical="center"/>
    </xf>
    <xf numFmtId="0" fontId="10" fillId="0" borderId="0" xfId="0" applyFont="1"/>
    <xf numFmtId="0" fontId="1" fillId="0" borderId="0" xfId="0" applyFont="1" applyAlignment="1">
      <alignment horizontal="right" vertical="center"/>
    </xf>
    <xf numFmtId="0" fontId="10" fillId="0" borderId="0" xfId="0" applyFont="1" applyAlignment="1">
      <alignment vertical="center"/>
    </xf>
    <xf numFmtId="0" fontId="3" fillId="0" borderId="4" xfId="0" applyFont="1" applyBorder="1" applyAlignment="1">
      <alignment horizontal="left" vertical="center"/>
    </xf>
    <xf numFmtId="0" fontId="3" fillId="0" borderId="4" xfId="0" applyFont="1" applyBorder="1" applyAlignment="1">
      <alignment horizontal="center" vertical="center"/>
    </xf>
    <xf numFmtId="44" fontId="11" fillId="0" borderId="1" xfId="1" applyNumberFormat="1" applyFont="1" applyBorder="1" applyAlignment="1">
      <alignment horizontal="center" vertical="center" wrapText="1"/>
    </xf>
    <xf numFmtId="44" fontId="2" fillId="0" borderId="1" xfId="0" applyNumberFormat="1" applyFont="1" applyBorder="1" applyAlignment="1">
      <alignment horizontal="center" vertical="center"/>
    </xf>
    <xf numFmtId="0" fontId="2" fillId="0" borderId="5" xfId="0" applyFont="1" applyBorder="1" applyAlignment="1">
      <alignment horizontal="left" vertical="center"/>
    </xf>
    <xf numFmtId="0" fontId="3" fillId="0" borderId="4" xfId="0" applyFont="1" applyBorder="1" applyAlignment="1">
      <alignment horizontal="center" vertical="center" wrapText="1"/>
    </xf>
    <xf numFmtId="2" fontId="3" fillId="0" borderId="4" xfId="0" applyNumberFormat="1" applyFont="1" applyBorder="1" applyAlignment="1">
      <alignment horizontal="center" vertical="center" wrapText="1"/>
    </xf>
    <xf numFmtId="44" fontId="3" fillId="0" borderId="6" xfId="0" applyNumberFormat="1" applyFont="1" applyBorder="1" applyAlignment="1">
      <alignment horizontal="center" vertical="center"/>
    </xf>
    <xf numFmtId="0" fontId="10" fillId="0" borderId="0" xfId="0" applyFont="1" applyAlignment="1">
      <alignment horizontal="left" vertical="center"/>
    </xf>
    <xf numFmtId="0" fontId="7" fillId="0" borderId="0" xfId="0" applyFont="1" applyAlignment="1">
      <alignment vertical="center"/>
    </xf>
    <xf numFmtId="0" fontId="13" fillId="0" borderId="0" xfId="0" applyFont="1" applyAlignment="1">
      <alignment horizontal="left" vertical="center"/>
    </xf>
    <xf numFmtId="0" fontId="7" fillId="0" borderId="0" xfId="0" applyFont="1"/>
    <xf numFmtId="164" fontId="14" fillId="0" borderId="1" xfId="0" applyNumberFormat="1" applyFont="1" applyBorder="1" applyAlignment="1">
      <alignment vertical="center" wrapText="1"/>
    </xf>
    <xf numFmtId="0" fontId="1" fillId="0" borderId="1" xfId="0" applyNumberFormat="1"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2" borderId="1" xfId="0" applyFill="1" applyBorder="1" applyAlignment="1">
      <alignment vertical="center" wrapText="1"/>
    </xf>
    <xf numFmtId="0" fontId="0" fillId="2" borderId="2" xfId="0" applyFill="1" applyBorder="1" applyAlignment="1">
      <alignment vertical="center" wrapText="1"/>
    </xf>
    <xf numFmtId="0" fontId="0" fillId="0" borderId="1" xfId="0" applyBorder="1" applyAlignment="1">
      <alignment horizontal="left" vertical="center" wrapText="1"/>
    </xf>
    <xf numFmtId="0" fontId="3" fillId="2" borderId="1" xfId="0" applyFont="1" applyFill="1" applyBorder="1" applyAlignment="1">
      <alignment horizontal="center" vertical="center" wrapText="1"/>
    </xf>
    <xf numFmtId="0" fontId="16" fillId="0" borderId="0" xfId="0" applyFont="1" applyAlignment="1">
      <alignment horizontal="right" vertical="center"/>
    </xf>
    <xf numFmtId="0" fontId="8" fillId="0" borderId="0" xfId="0" applyFont="1" applyAlignment="1">
      <alignment vertical="center" wrapText="1"/>
    </xf>
    <xf numFmtId="0" fontId="12"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44" fontId="3" fillId="0" borderId="4" xfId="0" applyNumberFormat="1" applyFont="1" applyBorder="1" applyAlignment="1">
      <alignment horizontal="center" vertical="center"/>
    </xf>
    <xf numFmtId="164" fontId="3" fillId="3" borderId="1" xfId="0" applyNumberFormat="1" applyFont="1" applyFill="1" applyBorder="1" applyAlignment="1">
      <alignment vertical="center" wrapText="1"/>
    </xf>
    <xf numFmtId="164" fontId="1" fillId="3" borderId="1" xfId="0" applyNumberFormat="1" applyFont="1" applyFill="1" applyBorder="1" applyAlignment="1">
      <alignment vertical="center"/>
    </xf>
    <xf numFmtId="0" fontId="3" fillId="3" borderId="0" xfId="0" applyFont="1" applyFill="1" applyAlignment="1">
      <alignment vertical="center"/>
    </xf>
    <xf numFmtId="0" fontId="3" fillId="3" borderId="0" xfId="0" applyFont="1" applyFill="1"/>
    <xf numFmtId="0" fontId="1" fillId="3" borderId="3" xfId="0" applyFont="1" applyFill="1" applyBorder="1" applyAlignment="1">
      <alignment vertical="center"/>
    </xf>
    <xf numFmtId="0" fontId="1" fillId="0" borderId="0" xfId="0" applyFont="1" applyFill="1" applyAlignment="1" applyProtection="1">
      <alignment horizontal="right" vertical="center"/>
      <protection locked="0"/>
    </xf>
    <xf numFmtId="44" fontId="3" fillId="3" borderId="1" xfId="0" applyNumberFormat="1" applyFont="1" applyFill="1" applyBorder="1" applyAlignment="1">
      <alignment horizontal="center" vertical="center"/>
    </xf>
    <xf numFmtId="10" fontId="11" fillId="3" borderId="1" xfId="8" applyNumberFormat="1" applyFont="1" applyFill="1" applyBorder="1" applyAlignment="1">
      <alignment horizontal="right" vertical="center" wrapText="1"/>
    </xf>
    <xf numFmtId="0" fontId="1" fillId="0" borderId="7" xfId="0" applyFont="1" applyBorder="1" applyAlignment="1">
      <alignment horizontal="left" vertical="center" wrapText="1"/>
    </xf>
    <xf numFmtId="0" fontId="3" fillId="3"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wrapText="1"/>
    </xf>
    <xf numFmtId="0" fontId="17" fillId="0" borderId="1" xfId="0" applyFont="1" applyBorder="1" applyAlignment="1">
      <alignment horizontal="center" vertical="center" wrapText="1"/>
    </xf>
    <xf numFmtId="0" fontId="3" fillId="2" borderId="1" xfId="0" applyFont="1" applyFill="1" applyBorder="1" applyAlignment="1">
      <alignment vertical="center" wrapText="1"/>
    </xf>
    <xf numFmtId="0" fontId="16" fillId="0" borderId="0" xfId="0" applyFont="1" applyAlignment="1">
      <alignment horizontal="left" vertical="center"/>
    </xf>
    <xf numFmtId="0" fontId="8" fillId="0" borderId="8" xfId="0" applyFont="1" applyBorder="1" applyAlignment="1">
      <alignment horizontal="left" vertical="center" wrapText="1"/>
    </xf>
    <xf numFmtId="0" fontId="1" fillId="3" borderId="0" xfId="0" applyFont="1" applyFill="1" applyAlignment="1" applyProtection="1">
      <alignment horizontal="center" vertical="center"/>
      <protection locked="0"/>
    </xf>
    <xf numFmtId="0" fontId="3" fillId="0" borderId="0" xfId="0" applyFont="1" applyAlignment="1">
      <alignment horizontal="left" vertical="center" wrapText="1"/>
    </xf>
    <xf numFmtId="14" fontId="1" fillId="3" borderId="0" xfId="0" applyNumberFormat="1" applyFont="1" applyFill="1" applyAlignment="1" applyProtection="1">
      <alignment horizontal="center" vertical="center"/>
      <protection locked="0"/>
    </xf>
    <xf numFmtId="0" fontId="7" fillId="0" borderId="0" xfId="0" applyFont="1" applyAlignment="1">
      <alignment horizontal="left" vertical="center" wrapText="1"/>
    </xf>
  </cellXfs>
  <cellStyles count="9">
    <cellStyle name="Koma 2" xfId="5"/>
    <cellStyle name="Normaallaad" xfId="0" builtinId="0"/>
    <cellStyle name="Normaallaad 2" xfId="2"/>
    <cellStyle name="Normaallaad 3" xfId="1"/>
    <cellStyle name="Normal 2" xfId="3"/>
    <cellStyle name="Normal 3" xfId="4"/>
    <cellStyle name="Normal 3 2" xfId="6"/>
    <cellStyle name="Normal 3_linnuliha" xfId="7"/>
    <cellStyle name="Protsent" xfId="8"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98" zoomScaleNormal="98" workbookViewId="0">
      <pane ySplit="5" topLeftCell="A6" activePane="bottomLeft" state="frozenSplit"/>
      <selection activeCell="E5" sqref="E5"/>
      <selection pane="bottomLeft" activeCell="L12" sqref="L12"/>
    </sheetView>
  </sheetViews>
  <sheetFormatPr defaultRowHeight="15.75" x14ac:dyDescent="0.25"/>
  <cols>
    <col min="1" max="1" width="8.7109375" style="8" customWidth="1"/>
    <col min="2" max="2" width="20" style="9" customWidth="1"/>
    <col min="3" max="3" width="36.5703125" style="8" customWidth="1"/>
    <col min="4" max="4" width="5.140625" style="8" bestFit="1" customWidth="1"/>
    <col min="5" max="5" width="12.85546875" style="8" customWidth="1"/>
    <col min="6" max="6" width="11" style="8" customWidth="1"/>
    <col min="7" max="7" width="16.28515625" style="8" customWidth="1"/>
    <col min="8" max="16384" width="9.140625" style="8"/>
  </cols>
  <sheetData>
    <row r="1" spans="1:7" s="7" customFormat="1" ht="25.5" customHeight="1" x14ac:dyDescent="0.25">
      <c r="A1" s="19" t="s">
        <v>69</v>
      </c>
      <c r="B1" s="17"/>
      <c r="C1" s="17"/>
    </row>
    <row r="2" spans="1:7" s="7" customFormat="1" ht="24" customHeight="1" x14ac:dyDescent="0.25">
      <c r="A2" s="16" t="s">
        <v>26</v>
      </c>
      <c r="B2" s="16"/>
      <c r="C2" s="16"/>
    </row>
    <row r="3" spans="1:7" s="7" customFormat="1" ht="24" customHeight="1" x14ac:dyDescent="0.25">
      <c r="A3" s="16" t="s">
        <v>33</v>
      </c>
      <c r="B3" s="16"/>
      <c r="C3" s="29" t="s">
        <v>34</v>
      </c>
    </row>
    <row r="4" spans="1:7" s="7" customFormat="1" ht="24" customHeight="1" x14ac:dyDescent="0.25">
      <c r="A4" s="16" t="s">
        <v>25</v>
      </c>
      <c r="B4" s="16"/>
      <c r="C4" s="40" t="s">
        <v>70</v>
      </c>
      <c r="D4" s="64" t="s">
        <v>101</v>
      </c>
      <c r="E4" s="64"/>
      <c r="F4" s="64"/>
    </row>
    <row r="5" spans="1:7" s="7" customFormat="1" ht="24" customHeight="1" x14ac:dyDescent="0.25">
      <c r="A5" s="16" t="s">
        <v>32</v>
      </c>
      <c r="B5" s="16"/>
      <c r="C5" s="49"/>
      <c r="D5" s="50"/>
      <c r="E5" s="50"/>
      <c r="F5" s="50"/>
    </row>
    <row r="6" spans="1:7" s="7" customFormat="1" ht="51" customHeight="1" x14ac:dyDescent="0.25">
      <c r="A6" s="67" t="s">
        <v>22</v>
      </c>
      <c r="B6" s="67"/>
      <c r="C6" s="67"/>
      <c r="D6" s="67"/>
      <c r="E6" s="67"/>
      <c r="F6" s="67"/>
      <c r="G6" s="67"/>
    </row>
    <row r="7" spans="1:7" s="7" customFormat="1" ht="47.25" customHeight="1" x14ac:dyDescent="0.25">
      <c r="A7" s="67" t="s">
        <v>23</v>
      </c>
      <c r="B7" s="67"/>
      <c r="C7" s="67"/>
      <c r="D7" s="67"/>
      <c r="E7" s="67"/>
      <c r="F7" s="67"/>
      <c r="G7" s="67"/>
    </row>
    <row r="8" spans="1:7" s="7" customFormat="1" ht="47.25" customHeight="1" x14ac:dyDescent="0.25">
      <c r="A8" s="69" t="s">
        <v>103</v>
      </c>
      <c r="B8" s="69"/>
      <c r="C8" s="69"/>
      <c r="D8" s="69"/>
      <c r="E8" s="69"/>
      <c r="F8" s="69"/>
      <c r="G8" s="69"/>
    </row>
    <row r="9" spans="1:7" s="7" customFormat="1" ht="90" customHeight="1" x14ac:dyDescent="0.25">
      <c r="A9" s="69" t="s">
        <v>104</v>
      </c>
      <c r="B9" s="69"/>
      <c r="C9" s="69"/>
      <c r="D9" s="69"/>
      <c r="E9" s="69"/>
      <c r="F9" s="69"/>
      <c r="G9" s="69"/>
    </row>
    <row r="10" spans="1:7" s="7" customFormat="1" ht="33" customHeight="1" x14ac:dyDescent="0.25">
      <c r="A10" s="69" t="s">
        <v>24</v>
      </c>
      <c r="B10" s="69"/>
      <c r="C10" s="69"/>
      <c r="D10" s="69"/>
      <c r="E10" s="69"/>
      <c r="F10" s="69"/>
      <c r="G10" s="69"/>
    </row>
    <row r="11" spans="1:7" s="7" customFormat="1" x14ac:dyDescent="0.25">
      <c r="A11" s="31" t="s">
        <v>35</v>
      </c>
      <c r="B11" s="31"/>
      <c r="C11" s="31"/>
      <c r="D11" s="31"/>
      <c r="E11" s="31"/>
      <c r="F11" s="31"/>
      <c r="G11" s="31"/>
    </row>
    <row r="12" spans="1:7" ht="22.5" customHeight="1" x14ac:dyDescent="0.25">
      <c r="A12" s="19" t="s">
        <v>27</v>
      </c>
    </row>
    <row r="13" spans="1:7" ht="47.25" x14ac:dyDescent="0.25">
      <c r="A13" s="1" t="s">
        <v>28</v>
      </c>
      <c r="B13" s="1" t="s">
        <v>0</v>
      </c>
      <c r="C13" s="1" t="s">
        <v>1</v>
      </c>
      <c r="D13" s="1" t="s">
        <v>21</v>
      </c>
      <c r="E13" s="62" t="s">
        <v>102</v>
      </c>
      <c r="F13" s="1" t="s">
        <v>72</v>
      </c>
      <c r="G13" s="14" t="s">
        <v>71</v>
      </c>
    </row>
    <row r="14" spans="1:7" ht="63" x14ac:dyDescent="0.25">
      <c r="A14" s="10">
        <v>1</v>
      </c>
      <c r="B14" s="4" t="s">
        <v>2</v>
      </c>
      <c r="C14" s="4" t="s">
        <v>3</v>
      </c>
      <c r="D14" s="1" t="s">
        <v>4</v>
      </c>
      <c r="E14" s="6">
        <v>2500</v>
      </c>
      <c r="F14" s="53"/>
      <c r="G14" s="3">
        <f>E14*F14</f>
        <v>0</v>
      </c>
    </row>
    <row r="15" spans="1:7" ht="47.25" x14ac:dyDescent="0.25">
      <c r="A15" s="10">
        <v>2</v>
      </c>
      <c r="B15" s="11" t="s">
        <v>12</v>
      </c>
      <c r="C15" s="12" t="s">
        <v>13</v>
      </c>
      <c r="D15" s="10" t="s">
        <v>11</v>
      </c>
      <c r="E15" s="6">
        <v>900</v>
      </c>
      <c r="F15" s="53"/>
      <c r="G15" s="3">
        <f t="shared" ref="G15:G22" si="0">E15*F15</f>
        <v>0</v>
      </c>
    </row>
    <row r="16" spans="1:7" ht="47.25" x14ac:dyDescent="0.25">
      <c r="A16" s="10">
        <v>3</v>
      </c>
      <c r="B16" s="11" t="s">
        <v>7</v>
      </c>
      <c r="C16" s="13" t="s">
        <v>8</v>
      </c>
      <c r="D16" s="10" t="s">
        <v>4</v>
      </c>
      <c r="E16" s="6">
        <v>350</v>
      </c>
      <c r="F16" s="53"/>
      <c r="G16" s="3">
        <f t="shared" si="0"/>
        <v>0</v>
      </c>
    </row>
    <row r="17" spans="1:7" ht="47.25" x14ac:dyDescent="0.25">
      <c r="A17" s="10">
        <v>4</v>
      </c>
      <c r="B17" s="4" t="s">
        <v>9</v>
      </c>
      <c r="C17" s="4" t="s">
        <v>10</v>
      </c>
      <c r="D17" s="1" t="s">
        <v>4</v>
      </c>
      <c r="E17" s="6">
        <v>300</v>
      </c>
      <c r="F17" s="53"/>
      <c r="G17" s="3">
        <f t="shared" si="0"/>
        <v>0</v>
      </c>
    </row>
    <row r="18" spans="1:7" ht="47.25" x14ac:dyDescent="0.25">
      <c r="A18" s="10">
        <v>5</v>
      </c>
      <c r="B18" s="11" t="s">
        <v>14</v>
      </c>
      <c r="C18" s="13" t="s">
        <v>15</v>
      </c>
      <c r="D18" s="10" t="s">
        <v>11</v>
      </c>
      <c r="E18" s="6">
        <v>300</v>
      </c>
      <c r="F18" s="53"/>
      <c r="G18" s="3">
        <f t="shared" si="0"/>
        <v>0</v>
      </c>
    </row>
    <row r="19" spans="1:7" ht="63" x14ac:dyDescent="0.25">
      <c r="A19" s="10">
        <v>6</v>
      </c>
      <c r="B19" s="11" t="s">
        <v>17</v>
      </c>
      <c r="C19" s="4" t="s">
        <v>18</v>
      </c>
      <c r="D19" s="10" t="s">
        <v>11</v>
      </c>
      <c r="E19" s="6">
        <v>210</v>
      </c>
      <c r="F19" s="53"/>
      <c r="G19" s="3">
        <f t="shared" si="0"/>
        <v>0</v>
      </c>
    </row>
    <row r="20" spans="1:7" ht="47.25" x14ac:dyDescent="0.25">
      <c r="A20" s="10">
        <v>7</v>
      </c>
      <c r="B20" s="11" t="s">
        <v>19</v>
      </c>
      <c r="C20" s="4" t="s">
        <v>20</v>
      </c>
      <c r="D20" s="10" t="s">
        <v>11</v>
      </c>
      <c r="E20" s="6">
        <v>110</v>
      </c>
      <c r="F20" s="53"/>
      <c r="G20" s="3">
        <f t="shared" si="0"/>
        <v>0</v>
      </c>
    </row>
    <row r="21" spans="1:7" ht="78.75" customHeight="1" x14ac:dyDescent="0.25">
      <c r="A21" s="10">
        <v>8</v>
      </c>
      <c r="B21" s="11" t="s">
        <v>16</v>
      </c>
      <c r="C21" s="59" t="s">
        <v>87</v>
      </c>
      <c r="D21" s="10" t="s">
        <v>4</v>
      </c>
      <c r="E21" s="6">
        <v>250</v>
      </c>
      <c r="F21" s="53"/>
      <c r="G21" s="3">
        <f t="shared" si="0"/>
        <v>0</v>
      </c>
    </row>
    <row r="22" spans="1:7" ht="47.25" x14ac:dyDescent="0.25">
      <c r="A22" s="10">
        <v>9</v>
      </c>
      <c r="B22" s="11" t="s">
        <v>5</v>
      </c>
      <c r="C22" s="12" t="s">
        <v>6</v>
      </c>
      <c r="D22" s="10" t="s">
        <v>4</v>
      </c>
      <c r="E22" s="6">
        <v>150</v>
      </c>
      <c r="F22" s="53"/>
      <c r="G22" s="3">
        <f t="shared" si="0"/>
        <v>0</v>
      </c>
    </row>
    <row r="23" spans="1:7" ht="24" customHeight="1" x14ac:dyDescent="0.25">
      <c r="A23" s="24" t="s">
        <v>75</v>
      </c>
      <c r="B23" s="20"/>
      <c r="C23" s="25"/>
      <c r="D23" s="25"/>
      <c r="E23" s="26"/>
      <c r="F23" s="27"/>
      <c r="G23" s="22">
        <f>SUM(G14:G22)</f>
        <v>0</v>
      </c>
    </row>
    <row r="24" spans="1:7" ht="24" customHeight="1" x14ac:dyDescent="0.25">
      <c r="A24" s="24" t="s">
        <v>73</v>
      </c>
      <c r="B24" s="20"/>
      <c r="C24" s="25"/>
      <c r="D24" s="25"/>
      <c r="E24" s="26"/>
      <c r="F24" s="46"/>
      <c r="G24" s="54"/>
    </row>
    <row r="25" spans="1:7" ht="24" customHeight="1" x14ac:dyDescent="0.25">
      <c r="A25" s="24" t="s">
        <v>74</v>
      </c>
      <c r="B25" s="20"/>
      <c r="C25" s="25"/>
      <c r="D25" s="25"/>
      <c r="E25" s="26"/>
      <c r="F25" s="46"/>
      <c r="G25" s="22">
        <f>G23+(G23-(G23*G24))</f>
        <v>0</v>
      </c>
    </row>
    <row r="26" spans="1:7" ht="24" customHeight="1" x14ac:dyDescent="0.25">
      <c r="A26" s="24" t="s">
        <v>76</v>
      </c>
      <c r="B26" s="20"/>
      <c r="C26" s="21"/>
      <c r="D26" s="21"/>
      <c r="E26" s="21"/>
      <c r="F26" s="21"/>
      <c r="G26" s="23">
        <f>G25*1.2</f>
        <v>0</v>
      </c>
    </row>
    <row r="27" spans="1:7" ht="98.25" customHeight="1" x14ac:dyDescent="0.25">
      <c r="A27" s="65" t="s">
        <v>89</v>
      </c>
      <c r="B27" s="65"/>
      <c r="C27" s="65"/>
      <c r="D27" s="65"/>
      <c r="E27" s="65"/>
      <c r="F27" s="65"/>
      <c r="G27" s="65"/>
    </row>
    <row r="28" spans="1:7" x14ac:dyDescent="0.25">
      <c r="A28"/>
      <c r="B28" s="18" t="s">
        <v>30</v>
      </c>
      <c r="C28" s="51"/>
      <c r="D28" s="15"/>
      <c r="E28" s="52" t="s">
        <v>31</v>
      </c>
      <c r="F28" s="66"/>
      <c r="G28" s="66"/>
    </row>
    <row r="29" spans="1:7" x14ac:dyDescent="0.25">
      <c r="C29" s="8" t="s">
        <v>29</v>
      </c>
    </row>
    <row r="30" spans="1:7" ht="98.25" customHeight="1" x14ac:dyDescent="0.25"/>
    <row r="31" spans="1:7" ht="98.25" customHeight="1" x14ac:dyDescent="0.25"/>
    <row r="32" spans="1:7" ht="98.25" customHeight="1" x14ac:dyDescent="0.25"/>
    <row r="33" ht="98.25" customHeight="1" x14ac:dyDescent="0.25"/>
  </sheetData>
  <sortState ref="B14:E28">
    <sortCondition descending="1" ref="E14:E28"/>
  </sortState>
  <mergeCells count="8">
    <mergeCell ref="D4:F4"/>
    <mergeCell ref="A27:G27"/>
    <mergeCell ref="F28:G28"/>
    <mergeCell ref="A6:G6"/>
    <mergeCell ref="A7:G7"/>
    <mergeCell ref="A8:G8"/>
    <mergeCell ref="A9:G9"/>
    <mergeCell ref="A10:G10"/>
  </mergeCells>
  <printOptions horizontalCentered="1"/>
  <pageMargins left="0.19685039370078741" right="0.19685039370078741" top="0.19685039370078741" bottom="0.19685039370078741"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pane ySplit="5" topLeftCell="A6" activePane="bottomLeft" state="frozenSplit"/>
      <selection activeCell="E5" sqref="E5"/>
      <selection pane="bottomLeft" activeCell="A8" sqref="A8:G9"/>
    </sheetView>
  </sheetViews>
  <sheetFormatPr defaultRowHeight="15.75" x14ac:dyDescent="0.25"/>
  <cols>
    <col min="1" max="1" width="8.7109375" style="8" customWidth="1"/>
    <col min="2" max="2" width="19.140625" style="9" customWidth="1"/>
    <col min="3" max="3" width="36.5703125" style="8" customWidth="1"/>
    <col min="4" max="4" width="5.140625" style="8" bestFit="1" customWidth="1"/>
    <col min="5" max="5" width="12.28515625" style="8" customWidth="1"/>
    <col min="6" max="6" width="11" style="8" customWidth="1"/>
    <col min="7" max="7" width="16.28515625" style="8" customWidth="1"/>
    <col min="8" max="16384" width="9.140625" style="8"/>
  </cols>
  <sheetData>
    <row r="1" spans="1:7" s="7" customFormat="1" ht="25.5" customHeight="1" x14ac:dyDescent="0.25">
      <c r="A1" s="19" t="s">
        <v>69</v>
      </c>
      <c r="B1" s="17"/>
      <c r="C1" s="17"/>
    </row>
    <row r="2" spans="1:7" s="7" customFormat="1" ht="24" customHeight="1" x14ac:dyDescent="0.25">
      <c r="A2" s="16" t="s">
        <v>26</v>
      </c>
      <c r="B2" s="16"/>
      <c r="C2" s="16"/>
    </row>
    <row r="3" spans="1:7" s="7" customFormat="1" ht="24" customHeight="1" x14ac:dyDescent="0.25">
      <c r="A3" s="16" t="s">
        <v>33</v>
      </c>
      <c r="B3" s="16"/>
      <c r="C3" s="29" t="s">
        <v>37</v>
      </c>
      <c r="D3" s="30"/>
      <c r="E3" s="30"/>
      <c r="F3" s="30"/>
      <c r="G3" s="31"/>
    </row>
    <row r="4" spans="1:7" s="7" customFormat="1" ht="24" customHeight="1" x14ac:dyDescent="0.25">
      <c r="A4" s="16" t="s">
        <v>25</v>
      </c>
      <c r="B4" s="16"/>
      <c r="C4" s="40" t="s">
        <v>70</v>
      </c>
      <c r="D4" s="64" t="s">
        <v>101</v>
      </c>
      <c r="E4" s="64"/>
      <c r="F4" s="64"/>
    </row>
    <row r="5" spans="1:7" s="7" customFormat="1" ht="24" customHeight="1" x14ac:dyDescent="0.25">
      <c r="A5" s="16" t="s">
        <v>32</v>
      </c>
      <c r="B5" s="16"/>
      <c r="C5" s="49"/>
      <c r="D5" s="50"/>
      <c r="E5" s="50"/>
      <c r="F5" s="50"/>
    </row>
    <row r="6" spans="1:7" s="7" customFormat="1" ht="51" customHeight="1" x14ac:dyDescent="0.25">
      <c r="A6" s="67" t="s">
        <v>22</v>
      </c>
      <c r="B6" s="67"/>
      <c r="C6" s="67"/>
      <c r="D6" s="67"/>
      <c r="E6" s="67"/>
      <c r="F6" s="67"/>
      <c r="G6" s="67"/>
    </row>
    <row r="7" spans="1:7" s="7" customFormat="1" ht="47.25" customHeight="1" x14ac:dyDescent="0.25">
      <c r="A7" s="67" t="s">
        <v>23</v>
      </c>
      <c r="B7" s="67"/>
      <c r="C7" s="67"/>
      <c r="D7" s="67"/>
      <c r="E7" s="67"/>
      <c r="F7" s="67"/>
      <c r="G7" s="67"/>
    </row>
    <row r="8" spans="1:7" s="7" customFormat="1" ht="47.25" customHeight="1" x14ac:dyDescent="0.25">
      <c r="A8" s="69" t="s">
        <v>103</v>
      </c>
      <c r="B8" s="69"/>
      <c r="C8" s="69"/>
      <c r="D8" s="69"/>
      <c r="E8" s="69"/>
      <c r="F8" s="69"/>
      <c r="G8" s="69"/>
    </row>
    <row r="9" spans="1:7" s="7" customFormat="1" ht="87.75" customHeight="1" x14ac:dyDescent="0.25">
      <c r="A9" s="69" t="s">
        <v>104</v>
      </c>
      <c r="B9" s="69"/>
      <c r="C9" s="69"/>
      <c r="D9" s="69"/>
      <c r="E9" s="69"/>
      <c r="F9" s="69"/>
      <c r="G9" s="69"/>
    </row>
    <row r="10" spans="1:7" s="7" customFormat="1" ht="33" customHeight="1" x14ac:dyDescent="0.25">
      <c r="A10" s="67" t="s">
        <v>24</v>
      </c>
      <c r="B10" s="67"/>
      <c r="C10" s="67"/>
      <c r="D10" s="67"/>
      <c r="E10" s="67"/>
      <c r="F10" s="67"/>
      <c r="G10" s="67"/>
    </row>
    <row r="11" spans="1:7" s="7" customFormat="1" x14ac:dyDescent="0.25">
      <c r="A11" s="7" t="s">
        <v>35</v>
      </c>
    </row>
    <row r="12" spans="1:7" ht="22.5" customHeight="1" x14ac:dyDescent="0.25">
      <c r="A12" s="19" t="s">
        <v>27</v>
      </c>
    </row>
    <row r="13" spans="1:7" ht="47.25" x14ac:dyDescent="0.25">
      <c r="A13" s="1" t="s">
        <v>28</v>
      </c>
      <c r="B13" s="1" t="s">
        <v>0</v>
      </c>
      <c r="C13" s="1" t="s">
        <v>1</v>
      </c>
      <c r="D13" s="1" t="s">
        <v>21</v>
      </c>
      <c r="E13" s="62" t="s">
        <v>102</v>
      </c>
      <c r="F13" s="1" t="s">
        <v>72</v>
      </c>
      <c r="G13" s="14" t="s">
        <v>71</v>
      </c>
    </row>
    <row r="14" spans="1:7" ht="60" x14ac:dyDescent="0.25">
      <c r="A14" s="10">
        <v>1</v>
      </c>
      <c r="B14" s="34" t="s">
        <v>92</v>
      </c>
      <c r="C14" s="42" t="s">
        <v>38</v>
      </c>
      <c r="D14" s="58" t="s">
        <v>11</v>
      </c>
      <c r="E14" s="33">
        <v>400</v>
      </c>
      <c r="F14" s="53"/>
      <c r="G14" s="3">
        <f t="shared" ref="G14:G31" si="0">E14*F14</f>
        <v>0</v>
      </c>
    </row>
    <row r="15" spans="1:7" ht="66" customHeight="1" x14ac:dyDescent="0.25">
      <c r="A15" s="10">
        <v>2</v>
      </c>
      <c r="B15" s="34" t="s">
        <v>40</v>
      </c>
      <c r="C15" s="42" t="s">
        <v>38</v>
      </c>
      <c r="D15" s="58" t="s">
        <v>11</v>
      </c>
      <c r="E15" s="44">
        <v>500</v>
      </c>
      <c r="F15" s="53"/>
      <c r="G15" s="3">
        <f t="shared" si="0"/>
        <v>0</v>
      </c>
    </row>
    <row r="16" spans="1:7" ht="63.75" x14ac:dyDescent="0.25">
      <c r="A16" s="10">
        <v>3</v>
      </c>
      <c r="B16" s="34" t="s">
        <v>52</v>
      </c>
      <c r="C16" s="43" t="s">
        <v>43</v>
      </c>
      <c r="D16" s="45" t="s">
        <v>11</v>
      </c>
      <c r="E16" s="33">
        <v>500</v>
      </c>
      <c r="F16" s="53"/>
      <c r="G16" s="3">
        <f t="shared" si="0"/>
        <v>0</v>
      </c>
    </row>
    <row r="17" spans="1:7" ht="60" x14ac:dyDescent="0.25">
      <c r="A17" s="10">
        <v>4</v>
      </c>
      <c r="B17" s="34" t="s">
        <v>41</v>
      </c>
      <c r="C17" s="42" t="s">
        <v>38</v>
      </c>
      <c r="D17" s="58" t="s">
        <v>11</v>
      </c>
      <c r="E17" s="44">
        <v>350</v>
      </c>
      <c r="F17" s="53"/>
      <c r="G17" s="3">
        <f t="shared" si="0"/>
        <v>0</v>
      </c>
    </row>
    <row r="18" spans="1:7" ht="60" x14ac:dyDescent="0.25">
      <c r="A18" s="10">
        <v>5</v>
      </c>
      <c r="B18" s="34" t="s">
        <v>50</v>
      </c>
      <c r="C18" s="42" t="s">
        <v>38</v>
      </c>
      <c r="D18" s="45" t="s">
        <v>11</v>
      </c>
      <c r="E18" s="33">
        <v>300</v>
      </c>
      <c r="F18" s="53"/>
      <c r="G18" s="3">
        <f t="shared" si="0"/>
        <v>0</v>
      </c>
    </row>
    <row r="19" spans="1:7" ht="60" x14ac:dyDescent="0.25">
      <c r="A19" s="10">
        <v>6</v>
      </c>
      <c r="B19" s="34" t="s">
        <v>45</v>
      </c>
      <c r="C19" s="42" t="s">
        <v>38</v>
      </c>
      <c r="D19" s="58" t="s">
        <v>11</v>
      </c>
      <c r="E19" s="33">
        <v>300</v>
      </c>
      <c r="F19" s="53"/>
      <c r="G19" s="3">
        <f t="shared" si="0"/>
        <v>0</v>
      </c>
    </row>
    <row r="20" spans="1:7" ht="60" x14ac:dyDescent="0.25">
      <c r="A20" s="10">
        <v>7</v>
      </c>
      <c r="B20" s="34" t="s">
        <v>53</v>
      </c>
      <c r="C20" s="42" t="s">
        <v>38</v>
      </c>
      <c r="D20" s="45" t="s">
        <v>11</v>
      </c>
      <c r="E20" s="33">
        <v>160</v>
      </c>
      <c r="F20" s="53"/>
      <c r="G20" s="3">
        <f t="shared" si="0"/>
        <v>0</v>
      </c>
    </row>
    <row r="21" spans="1:7" ht="60" x14ac:dyDescent="0.25">
      <c r="A21" s="10">
        <v>8</v>
      </c>
      <c r="B21" s="34" t="s">
        <v>42</v>
      </c>
      <c r="C21" s="42" t="s">
        <v>38</v>
      </c>
      <c r="D21" s="58" t="s">
        <v>11</v>
      </c>
      <c r="E21" s="44">
        <v>150</v>
      </c>
      <c r="F21" s="53"/>
      <c r="G21" s="3">
        <f t="shared" si="0"/>
        <v>0</v>
      </c>
    </row>
    <row r="22" spans="1:7" ht="60" x14ac:dyDescent="0.25">
      <c r="A22" s="10">
        <v>9</v>
      </c>
      <c r="B22" s="34" t="s">
        <v>39</v>
      </c>
      <c r="C22" s="42" t="s">
        <v>38</v>
      </c>
      <c r="D22" s="58" t="s">
        <v>11</v>
      </c>
      <c r="E22" s="44">
        <v>100</v>
      </c>
      <c r="F22" s="53"/>
      <c r="G22" s="3">
        <f t="shared" si="0"/>
        <v>0</v>
      </c>
    </row>
    <row r="23" spans="1:7" ht="60" x14ac:dyDescent="0.25">
      <c r="A23" s="10">
        <v>10</v>
      </c>
      <c r="B23" s="34" t="s">
        <v>47</v>
      </c>
      <c r="C23" s="42" t="s">
        <v>38</v>
      </c>
      <c r="D23" s="58" t="s">
        <v>11</v>
      </c>
      <c r="E23" s="33">
        <v>90</v>
      </c>
      <c r="F23" s="53"/>
      <c r="G23" s="3">
        <f t="shared" si="0"/>
        <v>0</v>
      </c>
    </row>
    <row r="24" spans="1:7" ht="60" x14ac:dyDescent="0.25">
      <c r="A24" s="10">
        <v>11</v>
      </c>
      <c r="B24" s="34" t="s">
        <v>93</v>
      </c>
      <c r="C24" s="42" t="s">
        <v>38</v>
      </c>
      <c r="D24" s="58" t="s">
        <v>36</v>
      </c>
      <c r="E24" s="33">
        <v>50</v>
      </c>
      <c r="F24" s="53"/>
      <c r="G24" s="3">
        <f t="shared" si="0"/>
        <v>0</v>
      </c>
    </row>
    <row r="25" spans="1:7" ht="60" x14ac:dyDescent="0.25">
      <c r="A25" s="10">
        <v>12</v>
      </c>
      <c r="B25" s="34" t="s">
        <v>48</v>
      </c>
      <c r="C25" s="42" t="s">
        <v>38</v>
      </c>
      <c r="D25" s="58" t="s">
        <v>11</v>
      </c>
      <c r="E25" s="33">
        <v>80</v>
      </c>
      <c r="F25" s="53"/>
      <c r="G25" s="3">
        <f t="shared" si="0"/>
        <v>0</v>
      </c>
    </row>
    <row r="26" spans="1:7" ht="60" x14ac:dyDescent="0.25">
      <c r="A26" s="10">
        <v>13</v>
      </c>
      <c r="B26" s="34" t="s">
        <v>49</v>
      </c>
      <c r="C26" s="42" t="s">
        <v>38</v>
      </c>
      <c r="D26" s="58" t="s">
        <v>11</v>
      </c>
      <c r="E26" s="33">
        <v>60</v>
      </c>
      <c r="F26" s="53"/>
      <c r="G26" s="3">
        <f t="shared" si="0"/>
        <v>0</v>
      </c>
    </row>
    <row r="27" spans="1:7" ht="60" x14ac:dyDescent="0.25">
      <c r="A27" s="10">
        <v>14</v>
      </c>
      <c r="B27" s="34" t="s">
        <v>44</v>
      </c>
      <c r="C27" s="42" t="s">
        <v>38</v>
      </c>
      <c r="D27" s="58" t="s">
        <v>11</v>
      </c>
      <c r="E27" s="33">
        <v>80</v>
      </c>
      <c r="F27" s="53"/>
      <c r="G27" s="3">
        <f t="shared" si="0"/>
        <v>0</v>
      </c>
    </row>
    <row r="28" spans="1:7" ht="60" x14ac:dyDescent="0.25">
      <c r="A28" s="10">
        <v>15</v>
      </c>
      <c r="B28" s="34" t="s">
        <v>95</v>
      </c>
      <c r="C28" s="42" t="s">
        <v>38</v>
      </c>
      <c r="D28" s="58" t="s">
        <v>11</v>
      </c>
      <c r="E28" s="33">
        <v>50</v>
      </c>
      <c r="F28" s="53"/>
      <c r="G28" s="3">
        <f t="shared" si="0"/>
        <v>0</v>
      </c>
    </row>
    <row r="29" spans="1:7" ht="60" x14ac:dyDescent="0.25">
      <c r="A29" s="10">
        <v>16</v>
      </c>
      <c r="B29" s="34" t="s">
        <v>51</v>
      </c>
      <c r="C29" s="42" t="s">
        <v>38</v>
      </c>
      <c r="D29" s="45" t="s">
        <v>11</v>
      </c>
      <c r="E29" s="33">
        <v>50</v>
      </c>
      <c r="F29" s="53"/>
      <c r="G29" s="3">
        <f t="shared" si="0"/>
        <v>0</v>
      </c>
    </row>
    <row r="30" spans="1:7" ht="60" x14ac:dyDescent="0.25">
      <c r="A30" s="10">
        <v>17</v>
      </c>
      <c r="B30" s="34" t="s">
        <v>94</v>
      </c>
      <c r="C30" s="42" t="s">
        <v>38</v>
      </c>
      <c r="D30" s="45" t="s">
        <v>11</v>
      </c>
      <c r="E30" s="33">
        <v>50</v>
      </c>
      <c r="F30" s="53"/>
      <c r="G30" s="3">
        <f t="shared" si="0"/>
        <v>0</v>
      </c>
    </row>
    <row r="31" spans="1:7" ht="60" x14ac:dyDescent="0.25">
      <c r="A31" s="10">
        <v>18</v>
      </c>
      <c r="B31" s="34" t="s">
        <v>46</v>
      </c>
      <c r="C31" s="42" t="s">
        <v>38</v>
      </c>
      <c r="D31" s="58" t="s">
        <v>11</v>
      </c>
      <c r="E31" s="33">
        <v>70</v>
      </c>
      <c r="F31" s="53"/>
      <c r="G31" s="3">
        <f t="shared" si="0"/>
        <v>0</v>
      </c>
    </row>
    <row r="32" spans="1:7" ht="22.5" customHeight="1" x14ac:dyDescent="0.25">
      <c r="A32" s="24" t="s">
        <v>75</v>
      </c>
      <c r="B32" s="20"/>
      <c r="C32" s="25"/>
      <c r="D32" s="25"/>
      <c r="E32" s="26"/>
      <c r="F32" s="27"/>
      <c r="G32" s="22">
        <f>SUM(G14:G31)</f>
        <v>0</v>
      </c>
    </row>
    <row r="33" spans="1:7" ht="22.5" customHeight="1" x14ac:dyDescent="0.25">
      <c r="A33" s="24" t="s">
        <v>73</v>
      </c>
      <c r="B33" s="20"/>
      <c r="C33" s="25"/>
      <c r="D33" s="25"/>
      <c r="E33" s="26"/>
      <c r="F33" s="46"/>
      <c r="G33" s="54">
        <v>0.05</v>
      </c>
    </row>
    <row r="34" spans="1:7" ht="22.5" customHeight="1" x14ac:dyDescent="0.25">
      <c r="A34" s="24" t="s">
        <v>74</v>
      </c>
      <c r="B34" s="20"/>
      <c r="C34" s="25"/>
      <c r="D34" s="25"/>
      <c r="E34" s="26"/>
      <c r="F34" s="46"/>
      <c r="G34" s="22">
        <f>G32+(G32-(G32*G33))</f>
        <v>0</v>
      </c>
    </row>
    <row r="35" spans="1:7" ht="22.5" customHeight="1" x14ac:dyDescent="0.25">
      <c r="A35" s="24" t="s">
        <v>76</v>
      </c>
      <c r="B35" s="20"/>
      <c r="C35" s="21"/>
      <c r="D35" s="21"/>
      <c r="E35" s="21"/>
      <c r="F35" s="21"/>
      <c r="G35" s="23">
        <f>G34*1.2</f>
        <v>0</v>
      </c>
    </row>
    <row r="36" spans="1:7" ht="100.5" customHeight="1" x14ac:dyDescent="0.25">
      <c r="A36" s="65" t="s">
        <v>89</v>
      </c>
      <c r="B36" s="65"/>
      <c r="C36" s="65"/>
      <c r="D36" s="65"/>
      <c r="E36" s="65"/>
      <c r="F36" s="65"/>
      <c r="G36" s="65"/>
    </row>
    <row r="37" spans="1:7" x14ac:dyDescent="0.25">
      <c r="A37" s="41"/>
      <c r="B37" s="41"/>
      <c r="C37" s="41"/>
      <c r="D37" s="41"/>
      <c r="E37" s="41"/>
      <c r="F37" s="41"/>
      <c r="G37" s="41"/>
    </row>
    <row r="38" spans="1:7" x14ac:dyDescent="0.25">
      <c r="A38"/>
      <c r="B38" s="18" t="s">
        <v>30</v>
      </c>
      <c r="C38" s="51" t="s">
        <v>100</v>
      </c>
      <c r="D38" s="15"/>
      <c r="E38" s="52" t="s">
        <v>31</v>
      </c>
      <c r="F38" s="68">
        <v>42845</v>
      </c>
      <c r="G38" s="66"/>
    </row>
    <row r="39" spans="1:7" x14ac:dyDescent="0.25">
      <c r="C39" s="8" t="s">
        <v>29</v>
      </c>
    </row>
  </sheetData>
  <sortState ref="B14:E40">
    <sortCondition descending="1" ref="E14:E40"/>
  </sortState>
  <mergeCells count="8">
    <mergeCell ref="D4:F4"/>
    <mergeCell ref="F38:G38"/>
    <mergeCell ref="A6:G6"/>
    <mergeCell ref="A7:G7"/>
    <mergeCell ref="A8:G8"/>
    <mergeCell ref="A9:G9"/>
    <mergeCell ref="A10:G10"/>
    <mergeCell ref="A36:G36"/>
  </mergeCells>
  <printOptions horizontalCentered="1"/>
  <pageMargins left="0.19685039370078741" right="0.19685039370078741" top="0.19685039370078741"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pane ySplit="5" topLeftCell="A15" activePane="bottomLeft" state="frozenSplit"/>
      <selection activeCell="E5" sqref="E5"/>
      <selection pane="bottomLeft" activeCell="C5" sqref="C5"/>
    </sheetView>
  </sheetViews>
  <sheetFormatPr defaultRowHeight="15.75" x14ac:dyDescent="0.25"/>
  <cols>
    <col min="1" max="1" width="8.7109375" style="8" customWidth="1"/>
    <col min="2" max="2" width="19.42578125" style="9" customWidth="1"/>
    <col min="3" max="3" width="36.5703125" style="8" customWidth="1"/>
    <col min="4" max="4" width="5.140625" style="8" bestFit="1" customWidth="1"/>
    <col min="5" max="5" width="12.85546875" style="8" customWidth="1"/>
    <col min="6" max="6" width="11" style="8" customWidth="1"/>
    <col min="7" max="7" width="16.28515625" style="8" customWidth="1"/>
    <col min="8" max="16384" width="9.140625" style="8"/>
  </cols>
  <sheetData>
    <row r="1" spans="1:7" s="7" customFormat="1" ht="25.5" customHeight="1" x14ac:dyDescent="0.25">
      <c r="A1" s="19" t="s">
        <v>69</v>
      </c>
      <c r="B1" s="17"/>
      <c r="C1" s="17"/>
    </row>
    <row r="2" spans="1:7" s="7" customFormat="1" ht="24" customHeight="1" x14ac:dyDescent="0.25">
      <c r="A2" s="16" t="s">
        <v>26</v>
      </c>
      <c r="B2" s="16"/>
      <c r="C2" s="16"/>
    </row>
    <row r="3" spans="1:7" s="7" customFormat="1" ht="24" customHeight="1" x14ac:dyDescent="0.25">
      <c r="A3" s="16" t="s">
        <v>33</v>
      </c>
      <c r="B3" s="16"/>
      <c r="C3" s="29" t="s">
        <v>54</v>
      </c>
      <c r="D3" s="30"/>
      <c r="E3" s="30"/>
      <c r="F3" s="30"/>
    </row>
    <row r="4" spans="1:7" s="7" customFormat="1" ht="24" customHeight="1" x14ac:dyDescent="0.25">
      <c r="A4" s="16" t="s">
        <v>25</v>
      </c>
      <c r="B4" s="16"/>
      <c r="C4" s="40" t="s">
        <v>70</v>
      </c>
      <c r="D4" s="64" t="s">
        <v>101</v>
      </c>
      <c r="E4" s="64"/>
      <c r="F4" s="64"/>
    </row>
    <row r="5" spans="1:7" s="7" customFormat="1" ht="24" customHeight="1" x14ac:dyDescent="0.25">
      <c r="A5" s="16" t="s">
        <v>32</v>
      </c>
      <c r="B5" s="16"/>
      <c r="C5" s="49"/>
      <c r="D5" s="50"/>
      <c r="E5" s="50"/>
      <c r="F5" s="50"/>
    </row>
    <row r="6" spans="1:7" s="7" customFormat="1" ht="51" customHeight="1" x14ac:dyDescent="0.25">
      <c r="A6" s="67" t="s">
        <v>22</v>
      </c>
      <c r="B6" s="67"/>
      <c r="C6" s="67"/>
      <c r="D6" s="67"/>
      <c r="E6" s="67"/>
      <c r="F6" s="67"/>
      <c r="G6" s="67"/>
    </row>
    <row r="7" spans="1:7" s="7" customFormat="1" ht="47.25" customHeight="1" x14ac:dyDescent="0.25">
      <c r="A7" s="67" t="s">
        <v>23</v>
      </c>
      <c r="B7" s="67"/>
      <c r="C7" s="67"/>
      <c r="D7" s="67"/>
      <c r="E7" s="67"/>
      <c r="F7" s="67"/>
      <c r="G7" s="67"/>
    </row>
    <row r="8" spans="1:7" s="7" customFormat="1" ht="47.25" customHeight="1" x14ac:dyDescent="0.25">
      <c r="A8" s="69" t="s">
        <v>103</v>
      </c>
      <c r="B8" s="69"/>
      <c r="C8" s="69"/>
      <c r="D8" s="69"/>
      <c r="E8" s="69"/>
      <c r="F8" s="69"/>
      <c r="G8" s="69"/>
    </row>
    <row r="9" spans="1:7" s="7" customFormat="1" ht="93.75" customHeight="1" x14ac:dyDescent="0.25">
      <c r="A9" s="69" t="s">
        <v>104</v>
      </c>
      <c r="B9" s="69"/>
      <c r="C9" s="69"/>
      <c r="D9" s="69"/>
      <c r="E9" s="69"/>
      <c r="F9" s="69"/>
      <c r="G9" s="69"/>
    </row>
    <row r="10" spans="1:7" s="7" customFormat="1" ht="33" customHeight="1" x14ac:dyDescent="0.25">
      <c r="A10" s="69" t="s">
        <v>24</v>
      </c>
      <c r="B10" s="69"/>
      <c r="C10" s="69"/>
      <c r="D10" s="69"/>
      <c r="E10" s="69"/>
      <c r="F10" s="69"/>
      <c r="G10" s="69"/>
    </row>
    <row r="11" spans="1:7" s="7" customFormat="1" x14ac:dyDescent="0.25">
      <c r="A11" s="31" t="s">
        <v>35</v>
      </c>
      <c r="B11" s="31"/>
      <c r="C11" s="31"/>
      <c r="D11" s="31"/>
      <c r="E11" s="31"/>
      <c r="F11" s="31"/>
      <c r="G11" s="31"/>
    </row>
    <row r="12" spans="1:7" ht="22.5" customHeight="1" x14ac:dyDescent="0.25">
      <c r="A12" s="19" t="s">
        <v>27</v>
      </c>
    </row>
    <row r="13" spans="1:7" ht="47.25" x14ac:dyDescent="0.25">
      <c r="A13" s="1" t="s">
        <v>28</v>
      </c>
      <c r="B13" s="1" t="s">
        <v>0</v>
      </c>
      <c r="C13" s="1" t="s">
        <v>1</v>
      </c>
      <c r="D13" s="1" t="s">
        <v>21</v>
      </c>
      <c r="E13" s="62" t="s">
        <v>102</v>
      </c>
      <c r="F13" s="1" t="s">
        <v>72</v>
      </c>
      <c r="G13" s="14" t="s">
        <v>71</v>
      </c>
    </row>
    <row r="14" spans="1:7" ht="75" x14ac:dyDescent="0.25">
      <c r="A14" s="10">
        <v>1</v>
      </c>
      <c r="B14" s="38" t="s">
        <v>57</v>
      </c>
      <c r="C14" s="36" t="s">
        <v>96</v>
      </c>
      <c r="D14" s="1" t="s">
        <v>11</v>
      </c>
      <c r="E14" s="39">
        <v>8000</v>
      </c>
      <c r="F14" s="53"/>
      <c r="G14" s="3">
        <f>E14*F14</f>
        <v>0</v>
      </c>
    </row>
    <row r="15" spans="1:7" ht="45" x14ac:dyDescent="0.25">
      <c r="A15" s="10">
        <v>2</v>
      </c>
      <c r="B15" s="38" t="s">
        <v>59</v>
      </c>
      <c r="C15" s="37" t="s">
        <v>97</v>
      </c>
      <c r="D15" s="1" t="s">
        <v>11</v>
      </c>
      <c r="E15" s="39">
        <v>500</v>
      </c>
      <c r="F15" s="53"/>
      <c r="G15" s="3">
        <f t="shared" ref="G15:G19" si="0">E15*F15</f>
        <v>0</v>
      </c>
    </row>
    <row r="16" spans="1:7" ht="30" x14ac:dyDescent="0.25">
      <c r="A16" s="10">
        <v>3</v>
      </c>
      <c r="B16" s="38" t="s">
        <v>60</v>
      </c>
      <c r="C16" s="37" t="s">
        <v>98</v>
      </c>
      <c r="D16" s="1" t="s">
        <v>11</v>
      </c>
      <c r="E16" s="39">
        <v>400</v>
      </c>
      <c r="F16" s="53"/>
      <c r="G16" s="3">
        <f t="shared" si="0"/>
        <v>0</v>
      </c>
    </row>
    <row r="17" spans="1:7" ht="45" x14ac:dyDescent="0.25">
      <c r="A17" s="10">
        <v>4</v>
      </c>
      <c r="B17" s="38" t="s">
        <v>61</v>
      </c>
      <c r="C17" s="37" t="s">
        <v>99</v>
      </c>
      <c r="D17" s="1" t="s">
        <v>11</v>
      </c>
      <c r="E17" s="39">
        <v>300</v>
      </c>
      <c r="F17" s="53"/>
      <c r="G17" s="3">
        <f t="shared" si="0"/>
        <v>0</v>
      </c>
    </row>
    <row r="18" spans="1:7" ht="45" x14ac:dyDescent="0.25">
      <c r="A18" s="10">
        <v>5</v>
      </c>
      <c r="B18" s="38" t="s">
        <v>58</v>
      </c>
      <c r="C18" s="36" t="s">
        <v>97</v>
      </c>
      <c r="D18" s="1" t="s">
        <v>11</v>
      </c>
      <c r="E18" s="39">
        <v>400</v>
      </c>
      <c r="F18" s="53"/>
      <c r="G18" s="3">
        <f t="shared" si="0"/>
        <v>0</v>
      </c>
    </row>
    <row r="19" spans="1:7" ht="45" x14ac:dyDescent="0.25">
      <c r="A19" s="10">
        <v>6</v>
      </c>
      <c r="B19" s="35" t="s">
        <v>55</v>
      </c>
      <c r="C19" s="36" t="s">
        <v>56</v>
      </c>
      <c r="D19" s="1" t="s">
        <v>11</v>
      </c>
      <c r="E19" s="39">
        <v>200</v>
      </c>
      <c r="F19" s="53"/>
      <c r="G19" s="3">
        <f t="shared" si="0"/>
        <v>0</v>
      </c>
    </row>
    <row r="20" spans="1:7" ht="21.75" customHeight="1" x14ac:dyDescent="0.25">
      <c r="A20" s="24" t="s">
        <v>75</v>
      </c>
      <c r="B20" s="20"/>
      <c r="C20" s="25"/>
      <c r="D20" s="25"/>
      <c r="E20" s="26"/>
      <c r="F20" s="27"/>
      <c r="G20" s="22">
        <f>SUM(G14:G19)</f>
        <v>0</v>
      </c>
    </row>
    <row r="21" spans="1:7" ht="21.75" customHeight="1" x14ac:dyDescent="0.25">
      <c r="A21" s="24" t="s">
        <v>73</v>
      </c>
      <c r="B21" s="20"/>
      <c r="C21" s="25"/>
      <c r="D21" s="25"/>
      <c r="E21" s="26"/>
      <c r="F21" s="46"/>
      <c r="G21" s="54">
        <v>0.05</v>
      </c>
    </row>
    <row r="22" spans="1:7" ht="21.75" customHeight="1" x14ac:dyDescent="0.25">
      <c r="A22" s="24" t="s">
        <v>74</v>
      </c>
      <c r="B22" s="20"/>
      <c r="C22" s="25"/>
      <c r="D22" s="25"/>
      <c r="E22" s="26"/>
      <c r="F22" s="46"/>
      <c r="G22" s="22">
        <f>G20+(G20-(G20*G21))</f>
        <v>0</v>
      </c>
    </row>
    <row r="23" spans="1:7" ht="21.75" customHeight="1" x14ac:dyDescent="0.25">
      <c r="A23" s="24" t="s">
        <v>76</v>
      </c>
      <c r="B23" s="20"/>
      <c r="C23" s="21"/>
      <c r="D23" s="21"/>
      <c r="E23" s="21"/>
      <c r="F23" s="21"/>
      <c r="G23" s="23">
        <f>G22*1.2</f>
        <v>0</v>
      </c>
    </row>
    <row r="24" spans="1:7" ht="99" customHeight="1" x14ac:dyDescent="0.25">
      <c r="A24" s="65" t="s">
        <v>88</v>
      </c>
      <c r="B24" s="65"/>
      <c r="C24" s="65"/>
      <c r="D24" s="65"/>
      <c r="E24" s="65"/>
      <c r="F24" s="65"/>
      <c r="G24" s="65"/>
    </row>
    <row r="25" spans="1:7" x14ac:dyDescent="0.25">
      <c r="A25" s="41"/>
      <c r="B25" s="41"/>
      <c r="C25" s="41"/>
      <c r="D25" s="41"/>
      <c r="E25" s="41"/>
      <c r="F25" s="41"/>
      <c r="G25" s="41"/>
    </row>
    <row r="26" spans="1:7" x14ac:dyDescent="0.25">
      <c r="A26"/>
      <c r="B26" s="18" t="s">
        <v>30</v>
      </c>
      <c r="C26" s="51" t="s">
        <v>100</v>
      </c>
      <c r="D26" s="15"/>
      <c r="E26" s="52" t="s">
        <v>31</v>
      </c>
      <c r="F26" s="68">
        <v>42845</v>
      </c>
      <c r="G26" s="66"/>
    </row>
    <row r="27" spans="1:7" x14ac:dyDescent="0.25">
      <c r="A27" s="60"/>
      <c r="C27" s="8" t="s">
        <v>29</v>
      </c>
    </row>
  </sheetData>
  <sortState ref="B14:E21">
    <sortCondition descending="1" ref="E14:E21"/>
  </sortState>
  <mergeCells count="8">
    <mergeCell ref="D4:F4"/>
    <mergeCell ref="F26:G26"/>
    <mergeCell ref="A6:G6"/>
    <mergeCell ref="A7:G7"/>
    <mergeCell ref="A8:G8"/>
    <mergeCell ref="A9:G9"/>
    <mergeCell ref="A10:G10"/>
    <mergeCell ref="A24:G24"/>
  </mergeCells>
  <printOptions horizontalCentered="1"/>
  <pageMargins left="0.19685039370078741" right="0.19685039370078741" top="0.19685039370078741" bottom="0.19685039370078741"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
  <sheetViews>
    <sheetView workbookViewId="0">
      <pane ySplit="5" topLeftCell="A15" activePane="bottomLeft" state="frozenSplit"/>
      <selection activeCell="E5" sqref="E5"/>
      <selection pane="bottomLeft" activeCell="A7" sqref="A7:G9"/>
    </sheetView>
  </sheetViews>
  <sheetFormatPr defaultRowHeight="15.75" x14ac:dyDescent="0.25"/>
  <cols>
    <col min="1" max="1" width="8.7109375" style="8" customWidth="1"/>
    <col min="2" max="2" width="19.85546875" style="9" customWidth="1"/>
    <col min="3" max="3" width="36.5703125" style="8" customWidth="1"/>
    <col min="4" max="4" width="8.28515625" style="8" customWidth="1"/>
    <col min="5" max="5" width="10.85546875" style="8" customWidth="1"/>
    <col min="6" max="6" width="11" style="8" customWidth="1"/>
    <col min="7" max="7" width="16.28515625" style="8" customWidth="1"/>
    <col min="8" max="16384" width="9.140625" style="8"/>
  </cols>
  <sheetData>
    <row r="1" spans="1:16384" s="7" customFormat="1" ht="25.5" customHeight="1" x14ac:dyDescent="0.25">
      <c r="A1" s="19" t="s">
        <v>69</v>
      </c>
      <c r="B1" s="17"/>
      <c r="C1" s="17"/>
    </row>
    <row r="2" spans="1:16384" s="7" customFormat="1" ht="24" customHeight="1" x14ac:dyDescent="0.25">
      <c r="A2" s="16" t="s">
        <v>26</v>
      </c>
      <c r="B2" s="16"/>
      <c r="C2" s="16"/>
    </row>
    <row r="3" spans="1:16384" s="7" customFormat="1" ht="24" customHeight="1" x14ac:dyDescent="0.25">
      <c r="A3" s="16" t="s">
        <v>33</v>
      </c>
      <c r="B3" s="16"/>
      <c r="C3" s="29" t="s">
        <v>62</v>
      </c>
      <c r="D3" s="30"/>
      <c r="E3" s="30"/>
      <c r="F3" s="30"/>
      <c r="G3" s="28"/>
    </row>
    <row r="4" spans="1:16384" s="7" customFormat="1" ht="24" customHeight="1" x14ac:dyDescent="0.25">
      <c r="A4" s="16" t="s">
        <v>25</v>
      </c>
      <c r="B4" s="16"/>
      <c r="C4" s="40" t="s">
        <v>70</v>
      </c>
      <c r="D4" s="64" t="s">
        <v>101</v>
      </c>
      <c r="E4" s="64"/>
      <c r="F4" s="64"/>
    </row>
    <row r="5" spans="1:16384" s="7" customFormat="1" ht="24" customHeight="1" x14ac:dyDescent="0.25">
      <c r="A5" s="16" t="s">
        <v>32</v>
      </c>
      <c r="B5" s="16"/>
      <c r="C5" s="49"/>
      <c r="D5" s="50"/>
      <c r="E5" s="50"/>
      <c r="F5" s="50"/>
    </row>
    <row r="6" spans="1:16384" s="7" customFormat="1" ht="51" customHeight="1" x14ac:dyDescent="0.25">
      <c r="A6" s="67" t="s">
        <v>22</v>
      </c>
      <c r="B6" s="67"/>
      <c r="C6" s="67"/>
      <c r="D6" s="67"/>
      <c r="E6" s="67"/>
      <c r="F6" s="67"/>
      <c r="G6" s="67"/>
    </row>
    <row r="7" spans="1:16384" s="7" customFormat="1" ht="47.25" customHeight="1" x14ac:dyDescent="0.25">
      <c r="A7" s="69" t="s">
        <v>23</v>
      </c>
      <c r="B7" s="69"/>
      <c r="C7" s="69"/>
      <c r="D7" s="69"/>
      <c r="E7" s="69"/>
      <c r="F7" s="69"/>
      <c r="G7" s="69"/>
    </row>
    <row r="8" spans="1:16384" s="7" customFormat="1" ht="47.25" customHeight="1" x14ac:dyDescent="0.25">
      <c r="A8" s="69" t="s">
        <v>103</v>
      </c>
      <c r="B8" s="69"/>
      <c r="C8" s="69"/>
      <c r="D8" s="69"/>
      <c r="E8" s="69"/>
      <c r="F8" s="69"/>
      <c r="G8" s="69"/>
    </row>
    <row r="9" spans="1:16384" s="7" customFormat="1" ht="82.5" customHeight="1" x14ac:dyDescent="0.25">
      <c r="A9" s="69" t="s">
        <v>104</v>
      </c>
      <c r="B9" s="69"/>
      <c r="C9" s="69"/>
      <c r="D9" s="69"/>
      <c r="E9" s="69"/>
      <c r="F9" s="69"/>
      <c r="G9" s="69"/>
    </row>
    <row r="10" spans="1:16384" s="7" customFormat="1" ht="33" customHeight="1" x14ac:dyDescent="0.25">
      <c r="A10" s="67" t="s">
        <v>24</v>
      </c>
      <c r="B10" s="67"/>
      <c r="C10" s="67"/>
      <c r="D10" s="67"/>
      <c r="E10" s="67"/>
      <c r="F10" s="67"/>
      <c r="G10" s="67"/>
    </row>
    <row r="11" spans="1:16384" s="7" customFormat="1" ht="27" customHeight="1" x14ac:dyDescent="0.25">
      <c r="A11" s="7" t="s">
        <v>35</v>
      </c>
    </row>
    <row r="12" spans="1:16384" s="7" customFormat="1" ht="27" customHeight="1" x14ac:dyDescent="0.25">
      <c r="A12" s="19" t="s">
        <v>27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c r="XFD12" s="19"/>
    </row>
    <row r="13" spans="1:16384" ht="62.25" customHeight="1" x14ac:dyDescent="0.25">
      <c r="A13" s="1" t="s">
        <v>28</v>
      </c>
      <c r="B13" s="1" t="s">
        <v>0</v>
      </c>
      <c r="C13" s="1" t="s">
        <v>1</v>
      </c>
      <c r="D13" s="1" t="s">
        <v>21</v>
      </c>
      <c r="E13" s="62" t="s">
        <v>102</v>
      </c>
      <c r="F13" s="1" t="s">
        <v>72</v>
      </c>
      <c r="G13" s="14" t="s">
        <v>71</v>
      </c>
    </row>
    <row r="14" spans="1:16384" ht="63" x14ac:dyDescent="0.25">
      <c r="A14" s="2">
        <v>1</v>
      </c>
      <c r="B14" s="4" t="s">
        <v>65</v>
      </c>
      <c r="C14" s="4" t="s">
        <v>85</v>
      </c>
      <c r="D14" s="1" t="s">
        <v>11</v>
      </c>
      <c r="E14" s="1">
        <v>700</v>
      </c>
      <c r="F14" s="47"/>
      <c r="G14" s="32">
        <f>E14*F14</f>
        <v>0</v>
      </c>
    </row>
    <row r="15" spans="1:16384" ht="60" x14ac:dyDescent="0.25">
      <c r="A15" s="2">
        <v>2</v>
      </c>
      <c r="B15" s="5" t="s">
        <v>66</v>
      </c>
      <c r="C15" s="5" t="s">
        <v>77</v>
      </c>
      <c r="D15" s="1" t="s">
        <v>11</v>
      </c>
      <c r="E15" s="1">
        <v>650</v>
      </c>
      <c r="F15" s="47"/>
      <c r="G15" s="32">
        <f t="shared" ref="G15:G18" si="0">E15*F15</f>
        <v>0</v>
      </c>
    </row>
    <row r="16" spans="1:16384" ht="45" x14ac:dyDescent="0.25">
      <c r="A16" s="2">
        <v>3</v>
      </c>
      <c r="B16" s="5" t="s">
        <v>68</v>
      </c>
      <c r="C16" s="5" t="s">
        <v>78</v>
      </c>
      <c r="D16" s="1" t="s">
        <v>11</v>
      </c>
      <c r="E16" s="39">
        <v>1300</v>
      </c>
      <c r="F16" s="47"/>
      <c r="G16" s="32">
        <f t="shared" si="0"/>
        <v>0</v>
      </c>
    </row>
    <row r="17" spans="1:7" ht="63" x14ac:dyDescent="0.25">
      <c r="A17" s="2">
        <v>4</v>
      </c>
      <c r="B17" s="4" t="s">
        <v>64</v>
      </c>
      <c r="C17" s="4" t="s">
        <v>79</v>
      </c>
      <c r="D17" s="1" t="s">
        <v>11</v>
      </c>
      <c r="E17" s="1">
        <v>300</v>
      </c>
      <c r="F17" s="47"/>
      <c r="G17" s="32">
        <f t="shared" si="0"/>
        <v>0</v>
      </c>
    </row>
    <row r="18" spans="1:7" ht="45" x14ac:dyDescent="0.25">
      <c r="A18" s="2">
        <v>5</v>
      </c>
      <c r="B18" s="5" t="s">
        <v>67</v>
      </c>
      <c r="C18" s="55" t="s">
        <v>80</v>
      </c>
      <c r="D18" s="1" t="s">
        <v>11</v>
      </c>
      <c r="E18" s="45">
        <v>400</v>
      </c>
      <c r="F18" s="48"/>
      <c r="G18" s="32">
        <f t="shared" si="0"/>
        <v>0</v>
      </c>
    </row>
    <row r="19" spans="1:7" ht="25.5" customHeight="1" x14ac:dyDescent="0.25">
      <c r="A19" s="24" t="s">
        <v>75</v>
      </c>
      <c r="B19" s="20"/>
      <c r="C19" s="25"/>
      <c r="D19" s="25"/>
      <c r="E19" s="26"/>
      <c r="F19" s="27"/>
      <c r="G19" s="22">
        <f>SUM(G14:G18)</f>
        <v>0</v>
      </c>
    </row>
    <row r="20" spans="1:7" ht="25.5" customHeight="1" x14ac:dyDescent="0.25">
      <c r="A20" s="24" t="s">
        <v>73</v>
      </c>
      <c r="B20" s="20"/>
      <c r="C20" s="25"/>
      <c r="D20" s="25"/>
      <c r="E20" s="26"/>
      <c r="F20" s="46"/>
      <c r="G20" s="54"/>
    </row>
    <row r="21" spans="1:7" ht="25.5" customHeight="1" x14ac:dyDescent="0.25">
      <c r="A21" s="24" t="s">
        <v>74</v>
      </c>
      <c r="B21" s="20"/>
      <c r="C21" s="25"/>
      <c r="D21" s="25"/>
      <c r="E21" s="26"/>
      <c r="F21" s="46"/>
      <c r="G21" s="22">
        <f>G19+(G19-(G19*G20))</f>
        <v>0</v>
      </c>
    </row>
    <row r="22" spans="1:7" ht="25.5" customHeight="1" x14ac:dyDescent="0.25">
      <c r="A22" s="24" t="s">
        <v>76</v>
      </c>
      <c r="B22" s="20"/>
      <c r="C22" s="21"/>
      <c r="D22" s="21"/>
      <c r="E22" s="21"/>
      <c r="F22" s="21"/>
      <c r="G22" s="23">
        <f>G21*1.2</f>
        <v>0</v>
      </c>
    </row>
    <row r="23" spans="1:7" ht="102" customHeight="1" x14ac:dyDescent="0.25">
      <c r="A23" s="65" t="s">
        <v>86</v>
      </c>
      <c r="B23" s="65"/>
      <c r="C23" s="65"/>
      <c r="D23" s="65"/>
      <c r="E23" s="65"/>
      <c r="F23" s="65"/>
      <c r="G23" s="65"/>
    </row>
    <row r="24" spans="1:7" x14ac:dyDescent="0.25">
      <c r="A24" s="41"/>
      <c r="B24" s="41"/>
      <c r="C24" s="41"/>
      <c r="D24" s="41"/>
      <c r="E24" s="41"/>
      <c r="F24" s="41"/>
      <c r="G24" s="41"/>
    </row>
    <row r="25" spans="1:7" x14ac:dyDescent="0.25">
      <c r="A25" s="61"/>
      <c r="B25" s="18" t="s">
        <v>30</v>
      </c>
      <c r="C25" s="51"/>
      <c r="D25" s="15"/>
      <c r="E25" s="52" t="s">
        <v>31</v>
      </c>
      <c r="F25" s="66"/>
      <c r="G25" s="66"/>
    </row>
    <row r="26" spans="1:7" x14ac:dyDescent="0.25">
      <c r="C26" s="8" t="s">
        <v>29</v>
      </c>
    </row>
  </sheetData>
  <sortState ref="B13:E21">
    <sortCondition descending="1" ref="E13:E21"/>
  </sortState>
  <mergeCells count="8">
    <mergeCell ref="D4:F4"/>
    <mergeCell ref="A23:G23"/>
    <mergeCell ref="F25:G25"/>
    <mergeCell ref="A6:G6"/>
    <mergeCell ref="A7:G7"/>
    <mergeCell ref="A8:G8"/>
    <mergeCell ref="A9:G9"/>
    <mergeCell ref="A10:G10"/>
  </mergeCells>
  <printOptions horizontalCentered="1"/>
  <pageMargins left="0.19685039370078741" right="0.19685039370078741" top="0.19685039370078741" bottom="0.19685039370078741"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pane ySplit="5" topLeftCell="A12" activePane="bottomLeft" state="frozenSplit"/>
      <selection activeCell="J8" sqref="J8"/>
      <selection pane="bottomLeft" activeCell="A8" sqref="A8:G9"/>
    </sheetView>
  </sheetViews>
  <sheetFormatPr defaultRowHeight="15.75" x14ac:dyDescent="0.25"/>
  <cols>
    <col min="1" max="1" width="8.7109375" style="8" customWidth="1"/>
    <col min="2" max="2" width="19" style="9" customWidth="1"/>
    <col min="3" max="3" width="36.5703125" style="8" customWidth="1"/>
    <col min="4" max="4" width="5.140625" style="8" bestFit="1" customWidth="1"/>
    <col min="5" max="5" width="12.42578125" style="8" customWidth="1"/>
    <col min="6" max="6" width="11" style="8" customWidth="1"/>
    <col min="7" max="7" width="16.28515625" style="8" customWidth="1"/>
    <col min="8" max="16384" width="9.140625" style="8"/>
  </cols>
  <sheetData>
    <row r="1" spans="1:7" s="7" customFormat="1" ht="25.5" customHeight="1" x14ac:dyDescent="0.25">
      <c r="A1" s="19" t="s">
        <v>69</v>
      </c>
      <c r="B1" s="17"/>
      <c r="C1" s="17"/>
    </row>
    <row r="2" spans="1:7" s="7" customFormat="1" ht="24" customHeight="1" x14ac:dyDescent="0.25">
      <c r="A2" s="16" t="s">
        <v>26</v>
      </c>
      <c r="B2" s="16"/>
      <c r="C2" s="16"/>
    </row>
    <row r="3" spans="1:7" s="7" customFormat="1" ht="24" customHeight="1" x14ac:dyDescent="0.25">
      <c r="A3" s="16" t="s">
        <v>33</v>
      </c>
      <c r="B3" s="16"/>
      <c r="C3" s="29" t="s">
        <v>63</v>
      </c>
      <c r="D3" s="30"/>
      <c r="E3" s="30"/>
      <c r="F3" s="30"/>
      <c r="G3" s="28"/>
    </row>
    <row r="4" spans="1:7" s="7" customFormat="1" ht="24" customHeight="1" x14ac:dyDescent="0.25">
      <c r="A4" s="16" t="s">
        <v>25</v>
      </c>
      <c r="B4" s="16"/>
      <c r="C4" s="40" t="s">
        <v>70</v>
      </c>
      <c r="D4" s="64" t="s">
        <v>101</v>
      </c>
      <c r="E4" s="64"/>
      <c r="F4" s="64"/>
    </row>
    <row r="5" spans="1:7" s="7" customFormat="1" ht="24" customHeight="1" x14ac:dyDescent="0.25">
      <c r="A5" s="16" t="s">
        <v>32</v>
      </c>
      <c r="B5" s="16"/>
      <c r="C5" s="49"/>
      <c r="D5" s="50"/>
      <c r="E5" s="50"/>
      <c r="F5" s="50"/>
    </row>
    <row r="6" spans="1:7" s="7" customFormat="1" ht="51" customHeight="1" x14ac:dyDescent="0.25">
      <c r="A6" s="67" t="s">
        <v>22</v>
      </c>
      <c r="B6" s="67"/>
      <c r="C6" s="67"/>
      <c r="D6" s="67"/>
      <c r="E6" s="67"/>
      <c r="F6" s="67"/>
      <c r="G6" s="67"/>
    </row>
    <row r="7" spans="1:7" s="7" customFormat="1" ht="47.25" customHeight="1" x14ac:dyDescent="0.25">
      <c r="A7" s="67" t="s">
        <v>23</v>
      </c>
      <c r="B7" s="67"/>
      <c r="C7" s="67"/>
      <c r="D7" s="67"/>
      <c r="E7" s="67"/>
      <c r="F7" s="67"/>
      <c r="G7" s="67"/>
    </row>
    <row r="8" spans="1:7" s="7" customFormat="1" ht="47.25" customHeight="1" x14ac:dyDescent="0.25">
      <c r="A8" s="69" t="s">
        <v>103</v>
      </c>
      <c r="B8" s="69"/>
      <c r="C8" s="69"/>
      <c r="D8" s="69"/>
      <c r="E8" s="69"/>
      <c r="F8" s="69"/>
      <c r="G8" s="69"/>
    </row>
    <row r="9" spans="1:7" s="7" customFormat="1" ht="88.5" customHeight="1" x14ac:dyDescent="0.25">
      <c r="A9" s="69" t="s">
        <v>104</v>
      </c>
      <c r="B9" s="69"/>
      <c r="C9" s="69"/>
      <c r="D9" s="69"/>
      <c r="E9" s="69"/>
      <c r="F9" s="69"/>
      <c r="G9" s="69"/>
    </row>
    <row r="10" spans="1:7" s="7" customFormat="1" ht="33" customHeight="1" x14ac:dyDescent="0.25">
      <c r="A10" s="67" t="s">
        <v>24</v>
      </c>
      <c r="B10" s="67"/>
      <c r="C10" s="67"/>
      <c r="D10" s="67"/>
      <c r="E10" s="67"/>
      <c r="F10" s="67"/>
      <c r="G10" s="67"/>
    </row>
    <row r="11" spans="1:7" s="7" customFormat="1" x14ac:dyDescent="0.25">
      <c r="A11" s="7" t="s">
        <v>35</v>
      </c>
    </row>
    <row r="12" spans="1:7" ht="22.5" customHeight="1" x14ac:dyDescent="0.25">
      <c r="A12" s="19" t="s">
        <v>27</v>
      </c>
    </row>
    <row r="13" spans="1:7" ht="47.25" x14ac:dyDescent="0.25">
      <c r="A13" s="1" t="s">
        <v>28</v>
      </c>
      <c r="B13" s="1" t="s">
        <v>0</v>
      </c>
      <c r="C13" s="1" t="s">
        <v>1</v>
      </c>
      <c r="D13" s="1" t="s">
        <v>21</v>
      </c>
      <c r="E13" s="62" t="s">
        <v>102</v>
      </c>
      <c r="F13" s="1" t="s">
        <v>72</v>
      </c>
      <c r="G13" s="14" t="s">
        <v>71</v>
      </c>
    </row>
    <row r="14" spans="1:7" ht="63" x14ac:dyDescent="0.25">
      <c r="A14" s="58">
        <v>1</v>
      </c>
      <c r="B14" s="57" t="s">
        <v>81</v>
      </c>
      <c r="C14" s="59" t="s">
        <v>82</v>
      </c>
      <c r="D14" s="58" t="s">
        <v>11</v>
      </c>
      <c r="E14" s="58">
        <v>100</v>
      </c>
      <c r="F14" s="56"/>
      <c r="G14" s="32">
        <f>E14*F14</f>
        <v>0</v>
      </c>
    </row>
    <row r="15" spans="1:7" ht="78.75" x14ac:dyDescent="0.25">
      <c r="A15" s="39">
        <v>2</v>
      </c>
      <c r="B15" s="63" t="s">
        <v>90</v>
      </c>
      <c r="C15" s="13" t="s">
        <v>91</v>
      </c>
      <c r="D15" s="39" t="s">
        <v>11</v>
      </c>
      <c r="E15" s="39">
        <v>40</v>
      </c>
      <c r="F15" s="56"/>
      <c r="G15" s="32">
        <f t="shared" ref="G15:G16" si="0">E15*F15</f>
        <v>0</v>
      </c>
    </row>
    <row r="16" spans="1:7" ht="78.75" x14ac:dyDescent="0.25">
      <c r="A16" s="58">
        <v>3</v>
      </c>
      <c r="B16" s="57" t="s">
        <v>83</v>
      </c>
      <c r="C16" s="59" t="s">
        <v>84</v>
      </c>
      <c r="D16" s="58" t="s">
        <v>11</v>
      </c>
      <c r="E16" s="58">
        <v>100</v>
      </c>
      <c r="F16" s="56"/>
      <c r="G16" s="32">
        <f t="shared" si="0"/>
        <v>0</v>
      </c>
    </row>
    <row r="17" spans="1:7" ht="24" customHeight="1" x14ac:dyDescent="0.25">
      <c r="A17" s="24" t="s">
        <v>75</v>
      </c>
      <c r="B17" s="20"/>
      <c r="C17" s="25"/>
      <c r="D17" s="25"/>
      <c r="E17" s="26"/>
      <c r="F17" s="27"/>
      <c r="G17" s="22">
        <f>SUM(G14:G16)</f>
        <v>0</v>
      </c>
    </row>
    <row r="18" spans="1:7" ht="24" customHeight="1" x14ac:dyDescent="0.25">
      <c r="A18" s="24" t="s">
        <v>73</v>
      </c>
      <c r="B18" s="20"/>
      <c r="C18" s="25"/>
      <c r="D18" s="25"/>
      <c r="E18" s="26"/>
      <c r="F18" s="46"/>
      <c r="G18" s="54"/>
    </row>
    <row r="19" spans="1:7" ht="24" customHeight="1" x14ac:dyDescent="0.25">
      <c r="A19" s="24" t="s">
        <v>74</v>
      </c>
      <c r="B19" s="20"/>
      <c r="C19" s="25"/>
      <c r="D19" s="25"/>
      <c r="E19" s="26"/>
      <c r="F19" s="46"/>
      <c r="G19" s="22">
        <f>G17+(G17-(G17*G18))</f>
        <v>0</v>
      </c>
    </row>
    <row r="20" spans="1:7" ht="24" customHeight="1" x14ac:dyDescent="0.25">
      <c r="A20" s="24" t="s">
        <v>76</v>
      </c>
      <c r="B20" s="20"/>
      <c r="C20" s="21"/>
      <c r="D20" s="21"/>
      <c r="E20" s="21"/>
      <c r="F20" s="21"/>
      <c r="G20" s="23">
        <f>G19*1.2</f>
        <v>0</v>
      </c>
    </row>
    <row r="21" spans="1:7" ht="98.25" customHeight="1" x14ac:dyDescent="0.25">
      <c r="A21" s="65" t="s">
        <v>86</v>
      </c>
      <c r="B21" s="65"/>
      <c r="C21" s="65"/>
      <c r="D21" s="65"/>
      <c r="E21" s="65"/>
      <c r="F21" s="65"/>
      <c r="G21" s="65"/>
    </row>
    <row r="22" spans="1:7" ht="24.75" customHeight="1" x14ac:dyDescent="0.25">
      <c r="A22"/>
      <c r="B22" s="18" t="s">
        <v>30</v>
      </c>
      <c r="C22" s="51"/>
      <c r="D22" s="15"/>
      <c r="E22" s="52" t="s">
        <v>31</v>
      </c>
      <c r="F22" s="66"/>
      <c r="G22" s="66"/>
    </row>
    <row r="23" spans="1:7" x14ac:dyDescent="0.25">
      <c r="C23" s="8" t="s">
        <v>29</v>
      </c>
    </row>
    <row r="27" spans="1:7" x14ac:dyDescent="0.25">
      <c r="A27" s="60"/>
    </row>
  </sheetData>
  <sortState ref="B14:E17">
    <sortCondition descending="1" ref="E14:E17"/>
  </sortState>
  <mergeCells count="8">
    <mergeCell ref="D4:F4"/>
    <mergeCell ref="A21:G21"/>
    <mergeCell ref="F22:G22"/>
    <mergeCell ref="A6:G6"/>
    <mergeCell ref="A7:G7"/>
    <mergeCell ref="A8:G8"/>
    <mergeCell ref="A9:G9"/>
    <mergeCell ref="A10:G10"/>
  </mergeCells>
  <printOptions horizontalCentered="1"/>
  <pageMargins left="0.19685039370078741" right="0.19685039370078741" top="0.19685039370078741" bottom="0.19685039370078741"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5</vt:i4>
      </vt:variant>
      <vt:variant>
        <vt:lpstr>Nimega vahemikud</vt:lpstr>
      </vt:variant>
      <vt:variant>
        <vt:i4>5</vt:i4>
      </vt:variant>
    </vt:vector>
  </HeadingPairs>
  <TitlesOfParts>
    <vt:vector size="10" baseType="lpstr">
      <vt:lpstr>hankeosa 1</vt:lpstr>
      <vt:lpstr>hankeosa 4</vt:lpstr>
      <vt:lpstr>hankeosa 5</vt:lpstr>
      <vt:lpstr>hankeosa 10</vt:lpstr>
      <vt:lpstr>hankeosa 11</vt:lpstr>
      <vt:lpstr>'hankeosa 1'!Prindiala</vt:lpstr>
      <vt:lpstr>'hankeosa 10'!Prindiala</vt:lpstr>
      <vt:lpstr>'hankeosa 11'!Prindiala</vt:lpstr>
      <vt:lpstr>'hankeosa 4'!Prindiala</vt:lpstr>
      <vt:lpstr>'hankeosa 5'!Prindiala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Toomas</dc:creator>
  <cp:lastModifiedBy>Maris Rõõm</cp:lastModifiedBy>
  <cp:lastPrinted>2017-04-16T12:16:16Z</cp:lastPrinted>
  <dcterms:created xsi:type="dcterms:W3CDTF">2014-10-13T12:49:29Z</dcterms:created>
  <dcterms:modified xsi:type="dcterms:W3CDTF">2018-04-19T06:50:49Z</dcterms:modified>
</cp:coreProperties>
</file>