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8800" windowHeight="11550"/>
  </bookViews>
  <sheets>
    <sheet name="Sheet1" sheetId="1" r:id="rId1"/>
  </sheets>
  <definedNames>
    <definedName name="_xlnm.Print_Area" localSheetId="0">Sheet1!$A$1:$N$82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59" i="1"/>
  <c r="H61" i="1" s="1"/>
  <c r="H70" i="1" s="1"/>
  <c r="H56" i="1"/>
  <c r="H69" i="1" s="1"/>
  <c r="H54" i="1"/>
  <c r="H53" i="1"/>
  <c r="H52" i="1"/>
  <c r="H49" i="1"/>
  <c r="H68" i="1" s="1"/>
  <c r="H48" i="1"/>
  <c r="H47" i="1"/>
  <c r="H46" i="1"/>
  <c r="H45" i="1"/>
  <c r="H44" i="1"/>
  <c r="H43" i="1"/>
  <c r="H42" i="1"/>
  <c r="H41" i="1"/>
  <c r="H40" i="1"/>
  <c r="H39" i="1"/>
  <c r="H38" i="1"/>
  <c r="H37" i="1"/>
  <c r="H33" i="1"/>
  <c r="H32" i="1"/>
  <c r="H31" i="1"/>
  <c r="H30" i="1"/>
  <c r="H26" i="1"/>
  <c r="H25" i="1"/>
  <c r="H24" i="1"/>
  <c r="H23" i="1"/>
  <c r="H22" i="1"/>
  <c r="H19" i="1"/>
  <c r="H65" i="1" s="1"/>
  <c r="H27" i="1" l="1"/>
  <c r="H34" i="1"/>
  <c r="H67" i="1" s="1"/>
  <c r="H72" i="1" l="1"/>
  <c r="H66" i="1"/>
  <c r="H74" i="1" l="1"/>
  <c r="H73" i="1"/>
</calcChain>
</file>

<file path=xl/sharedStrings.xml><?xml version="1.0" encoding="utf-8"?>
<sst xmlns="http://schemas.openxmlformats.org/spreadsheetml/2006/main" count="203" uniqueCount="96">
  <si>
    <t>Rahu tänava rekonstrueerimise põhiprojekt</t>
  </si>
  <si>
    <t>Teede-ehituslik osa I etapp (parem pool)</t>
  </si>
  <si>
    <t>KULULOEND</t>
  </si>
  <si>
    <t>KULUDE LOEND NR 1: ÜLDISED</t>
  </si>
  <si>
    <t>Art. nr.</t>
  </si>
  <si>
    <t>Töö kirjeldus</t>
  </si>
  <si>
    <t>Parameetrid</t>
  </si>
  <si>
    <t>Mõõtühik</t>
  </si>
  <si>
    <t>Maht</t>
  </si>
  <si>
    <t>Üh. hind</t>
  </si>
  <si>
    <t>Maksumus</t>
  </si>
  <si>
    <t>Proovivõtt ja katsetamine </t>
  </si>
  <si>
    <t>kogusumma </t>
  </si>
  <si>
    <t>x</t>
  </si>
  <si>
    <t>Load, kindlustused </t>
  </si>
  <si>
    <t>Infotahvlid </t>
  </si>
  <si>
    <t>Tööpiirkonna korrashoid </t>
  </si>
  <si>
    <t>Tööohutus </t>
  </si>
  <si>
    <t>Keskkonnanõuded </t>
  </si>
  <si>
    <t>Kvaliteedi ja tööprogrammi tagamise plaan</t>
  </si>
  <si>
    <t>Ajutised tööd sh töövõtja objektikontor </t>
  </si>
  <si>
    <t>Tööde mõõdistamine ja märkimistööd </t>
  </si>
  <si>
    <t xml:space="preserve">Konsultatsioonid projekteerijaga  </t>
  </si>
  <si>
    <t>Tööjooniste koostamine</t>
  </si>
  <si>
    <t>Tööprojekti koostamine</t>
  </si>
  <si>
    <t>Muud tööd</t>
  </si>
  <si>
    <t>Summa kantud kokkuvõttesse</t>
  </si>
  <si>
    <t>KULUDE LOEND NR 2: EHITUSOBJEKTI ETEVALMISTAMINE</t>
  </si>
  <si>
    <t/>
  </si>
  <si>
    <t>m²</t>
  </si>
  <si>
    <t>tk </t>
  </si>
  <si>
    <t>Üksikpuude langetamine koos kändude juurimisega (freesimisega) </t>
  </si>
  <si>
    <t>Puude võra piiramine </t>
  </si>
  <si>
    <t>Teemaa-ala puhastamine </t>
  </si>
  <si>
    <t>m </t>
  </si>
  <si>
    <t>Äärekivide lammutamine </t>
  </si>
  <si>
    <t>m³</t>
  </si>
  <si>
    <t>Ol.ol. Kaevukaante tõstmine proj. pinda (sh. vajadusel uute tõusutorude või reguleerimisrõngaste paigaldamine, kaevu rekonstrueerimine)</t>
  </si>
  <si>
    <t>KULUDE LOEND NR 3: MULLATÖÖD</t>
  </si>
  <si>
    <t>Kasvupinnase eemaldamine</t>
  </si>
  <si>
    <t>h=keskm 25cm</t>
  </si>
  <si>
    <t>Ehituseks sobimatu pinnase kaevandamine </t>
  </si>
  <si>
    <t>Dreenkiht</t>
  </si>
  <si>
    <t>h=min 20cm</t>
  </si>
  <si>
    <t>Mulde aluspinna planeerimine ja tihendamine </t>
  </si>
  <si>
    <t>KULUDE LOEND NR 4: KATEND</t>
  </si>
  <si>
    <t>Olemasoleva asfaltkatendi freesimine</t>
  </si>
  <si>
    <t>h=keskm7cm</t>
  </si>
  <si>
    <t>Oleva katte tasandusfreesimine</t>
  </si>
  <si>
    <t>h=keskm 5cm</t>
  </si>
  <si>
    <t>Hinnamuutus freesitava kihi paksuse muutusest </t>
  </si>
  <si>
    <t>1 cm/m2 </t>
  </si>
  <si>
    <t>40501a</t>
  </si>
  <si>
    <t>Ridakillustik alus fr.32…63mm (sõidutee)</t>
  </si>
  <si>
    <t>h=min25cm</t>
  </si>
  <si>
    <t>40501b</t>
  </si>
  <si>
    <t>Ridakillustik alus fr.4…32mm (jalgtee)</t>
  </si>
  <si>
    <t>h=17cm</t>
  </si>
  <si>
    <t>43002a</t>
  </si>
  <si>
    <t>Tihedast asfaltbetoonist kiht AC 16 surf 70/100</t>
  </si>
  <si>
    <t>h=4cm</t>
  </si>
  <si>
    <t>43002b</t>
  </si>
  <si>
    <t>Tihedast asfaltbetoonist kiht AC 16 surf 70/100 (Künnise katte ülemine kiht)</t>
  </si>
  <si>
    <t>h=5cm</t>
  </si>
  <si>
    <t>43002c</t>
  </si>
  <si>
    <t>Tihedast asfaltbetoonist kiht AC 16 surf 70/100 (Künnise katte alumine kiht)</t>
  </si>
  <si>
    <t>43002d</t>
  </si>
  <si>
    <t>Tihedast asfaltbetoonist kiht AC 8 surf  70/100</t>
  </si>
  <si>
    <t>Poorsest asfaltbetoonist kiht AC 20 base 70/100</t>
  </si>
  <si>
    <t>h=6cm</t>
  </si>
  <si>
    <t>Betoonäärekivid, ristl. 15x29cm, koos alustega</t>
  </si>
  <si>
    <t>150x290mm</t>
  </si>
  <si>
    <t>Betoonäärekivid, ristl. 20x8cm, koos alustega</t>
  </si>
  <si>
    <t>80x200mm</t>
  </si>
  <si>
    <t>KULUDE LOEND NR 7: LIIKLUSKORRALDUS- JA OHUTUSVAHENDID</t>
  </si>
  <si>
    <t>Liiklusmärgid koos posti ja vundamendiga 
(I-tüüpsuurus)</t>
  </si>
  <si>
    <t>Liiklusmärkide/viitade ümbertõstmine </t>
  </si>
  <si>
    <t xml:space="preserve">Teemärgistus termovaluplastikuga  </t>
  </si>
  <si>
    <t>Ajutine liikluskorraldus</t>
  </si>
  <si>
    <t>kogusumma</t>
  </si>
  <si>
    <t>KULUDE LOEND NR 9: MAASTIKUKUJUNDUSTÖÖD</t>
  </si>
  <si>
    <t>90201a</t>
  </si>
  <si>
    <t>Peenarde kindlustamine mulla ja murukülviga, III muruklass</t>
  </si>
  <si>
    <t>h=5-7cm</t>
  </si>
  <si>
    <t>90201b</t>
  </si>
  <si>
    <t>Muru kasvualuse rajamine ja külv, III muruklass</t>
  </si>
  <si>
    <t>KULUDE LOEND: KOKKUVÕTE</t>
  </si>
  <si>
    <t>KULUDE LOEND Nr 1: ÜLDISED</t>
  </si>
  <si>
    <t>KULUDE LOEND Nr 2: EHITUSOBJEKTI ETTEVALMISTAMINE</t>
  </si>
  <si>
    <t>KULUDE LOEND Nr 3: MULLATÖÖD</t>
  </si>
  <si>
    <t>KULUDE LOEND Nr 4: KATEND</t>
  </si>
  <si>
    <t>KULUDE LOEND Nr 7: LIIKLUSKORRALDUSVAHENDID</t>
  </si>
  <si>
    <t>KULUDE LOEND Nr 9: MAASTIKUKUJUNDUSTÖÖD</t>
  </si>
  <si>
    <t>KÕIK KOKKU</t>
  </si>
  <si>
    <t>KÄIBEMAKS 20%</t>
  </si>
  <si>
    <t>KOKKU (KM-ga)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</si>
</sst>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"/>
    <numFmt numFmtId="165" formatCode="#,##0.0"/>
    <numFmt numFmtId="166" formatCode="_-* #,##0.00\ [$€-425]_-;\-* #,##0.00\ [$€-425]_-;_-* &quot;-&quot;??\ [$€-425]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9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6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/>
    <xf numFmtId="0" fontId="5" fillId="0" borderId="11" xfId="0" applyFont="1" applyFill="1" applyBorder="1" applyAlignment="1">
      <alignment horizontal="right"/>
    </xf>
    <xf numFmtId="4" fontId="5" fillId="0" borderId="12" xfId="0" applyNumberFormat="1" applyFont="1" applyFill="1" applyBorder="1"/>
    <xf numFmtId="0" fontId="5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6" fillId="0" borderId="2" xfId="0" applyNumberFormat="1" applyFont="1" applyFill="1" applyBorder="1" applyAlignment="1" applyProtection="1">
      <alignment horizontal="left" vertical="center" wrapText="1"/>
      <protection hidden="1"/>
    </xf>
    <xf numFmtId="164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/>
    <xf numFmtId="0" fontId="5" fillId="0" borderId="12" xfId="0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6" fillId="0" borderId="15" xfId="0" applyFont="1" applyFill="1" applyBorder="1" applyAlignment="1"/>
    <xf numFmtId="0" fontId="6" fillId="0" borderId="16" xfId="0" applyFont="1" applyFill="1" applyBorder="1" applyAlignment="1"/>
    <xf numFmtId="0" fontId="3" fillId="0" borderId="17" xfId="0" applyFont="1" applyFill="1" applyBorder="1" applyAlignment="1"/>
    <xf numFmtId="166" fontId="6" fillId="0" borderId="18" xfId="0" applyNumberFormat="1" applyFont="1" applyFill="1" applyBorder="1" applyAlignment="1">
      <alignment vertical="center" wrapText="1"/>
    </xf>
    <xf numFmtId="166" fontId="6" fillId="0" borderId="18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view="pageBreakPreview" zoomScale="85" zoomScaleNormal="100" zoomScaleSheetLayoutView="85" workbookViewId="0">
      <selection activeCell="N47" sqref="N47"/>
    </sheetView>
  </sheetViews>
  <sheetFormatPr defaultRowHeight="15" x14ac:dyDescent="0.25"/>
  <cols>
    <col min="1" max="1" width="6.42578125" style="62" customWidth="1"/>
    <col min="2" max="2" width="2.7109375" style="62" customWidth="1"/>
    <col min="3" max="3" width="58.85546875" style="63" customWidth="1"/>
    <col min="4" max="4" width="13.5703125" style="63" customWidth="1"/>
    <col min="5" max="5" width="10.5703125" style="2" customWidth="1"/>
    <col min="6" max="6" width="10" style="64" customWidth="1"/>
    <col min="7" max="7" width="9.140625" style="1"/>
    <col min="8" max="8" width="11.85546875" style="65" customWidth="1"/>
    <col min="9" max="9" width="6.28515625" style="1" customWidth="1"/>
    <col min="10" max="16384" width="9.140625" style="75"/>
  </cols>
  <sheetData>
    <row r="1" spans="1:9" ht="21" x14ac:dyDescent="0.25">
      <c r="A1" s="72"/>
      <c r="B1" s="72"/>
      <c r="C1" s="73"/>
      <c r="D1" s="74" t="s">
        <v>0</v>
      </c>
      <c r="E1" s="72"/>
      <c r="F1" s="72"/>
      <c r="G1" s="72"/>
      <c r="H1" s="72"/>
    </row>
    <row r="2" spans="1:9" ht="21" x14ac:dyDescent="0.25">
      <c r="A2" s="72"/>
      <c r="B2" s="72"/>
      <c r="C2" s="73"/>
      <c r="D2" s="74" t="s">
        <v>1</v>
      </c>
      <c r="E2" s="72"/>
      <c r="F2" s="72"/>
      <c r="G2" s="72"/>
      <c r="H2" s="72"/>
    </row>
    <row r="3" spans="1:9" ht="18.75" x14ac:dyDescent="0.3">
      <c r="A3" s="72"/>
      <c r="B3" s="72"/>
      <c r="C3" s="72"/>
      <c r="D3" s="76" t="s">
        <v>2</v>
      </c>
      <c r="E3" s="72"/>
      <c r="F3" s="72"/>
      <c r="G3" s="72"/>
      <c r="H3" s="72"/>
    </row>
    <row r="4" spans="1:9" x14ac:dyDescent="0.25">
      <c r="A4" s="34" t="s">
        <v>3</v>
      </c>
      <c r="B4" s="34"/>
      <c r="C4" s="35"/>
      <c r="D4" s="35"/>
      <c r="E4" s="36"/>
      <c r="F4" s="37"/>
      <c r="G4" s="38"/>
      <c r="H4" s="39"/>
    </row>
    <row r="5" spans="1:9" ht="15.75" thickBot="1" x14ac:dyDescent="0.3">
      <c r="A5" s="40" t="s">
        <v>4</v>
      </c>
      <c r="B5" s="40"/>
      <c r="C5" s="41" t="s">
        <v>5</v>
      </c>
      <c r="D5" s="41" t="s">
        <v>6</v>
      </c>
      <c r="E5" s="41" t="s">
        <v>7</v>
      </c>
      <c r="F5" s="42" t="s">
        <v>8</v>
      </c>
      <c r="G5" s="43" t="s">
        <v>9</v>
      </c>
      <c r="H5" s="43" t="s">
        <v>10</v>
      </c>
    </row>
    <row r="6" spans="1:9" ht="15.75" thickTop="1" x14ac:dyDescent="0.25">
      <c r="A6" s="4">
        <v>10201</v>
      </c>
      <c r="B6" s="4"/>
      <c r="C6" s="5" t="s">
        <v>11</v>
      </c>
      <c r="D6" s="5"/>
      <c r="E6" s="6" t="s">
        <v>12</v>
      </c>
      <c r="F6" s="77" t="s">
        <v>13</v>
      </c>
      <c r="G6" s="78" t="s">
        <v>13</v>
      </c>
      <c r="H6" s="7"/>
      <c r="I6" s="3"/>
    </row>
    <row r="7" spans="1:9" x14ac:dyDescent="0.25">
      <c r="A7" s="8">
        <v>10202</v>
      </c>
      <c r="B7" s="8"/>
      <c r="C7" s="9" t="s">
        <v>14</v>
      </c>
      <c r="D7" s="9"/>
      <c r="E7" s="14" t="s">
        <v>12</v>
      </c>
      <c r="F7" s="60" t="s">
        <v>13</v>
      </c>
      <c r="G7" s="61" t="s">
        <v>13</v>
      </c>
      <c r="H7" s="13"/>
      <c r="I7" s="3"/>
    </row>
    <row r="8" spans="1:9" x14ac:dyDescent="0.25">
      <c r="A8" s="8">
        <v>10203</v>
      </c>
      <c r="B8" s="8"/>
      <c r="C8" s="9" t="s">
        <v>15</v>
      </c>
      <c r="D8" s="9"/>
      <c r="E8" s="14" t="s">
        <v>12</v>
      </c>
      <c r="F8" s="60" t="s">
        <v>13</v>
      </c>
      <c r="G8" s="61" t="s">
        <v>13</v>
      </c>
      <c r="H8" s="13"/>
      <c r="I8" s="3"/>
    </row>
    <row r="9" spans="1:9" x14ac:dyDescent="0.25">
      <c r="A9" s="8">
        <v>10204</v>
      </c>
      <c r="B9" s="8"/>
      <c r="C9" s="9" t="s">
        <v>16</v>
      </c>
      <c r="D9" s="9"/>
      <c r="E9" s="14" t="s">
        <v>12</v>
      </c>
      <c r="F9" s="60" t="s">
        <v>13</v>
      </c>
      <c r="G9" s="61" t="s">
        <v>13</v>
      </c>
      <c r="H9" s="13"/>
      <c r="I9" s="3"/>
    </row>
    <row r="10" spans="1:9" x14ac:dyDescent="0.25">
      <c r="A10" s="8">
        <v>10206</v>
      </c>
      <c r="B10" s="8"/>
      <c r="C10" s="9" t="s">
        <v>17</v>
      </c>
      <c r="D10" s="9"/>
      <c r="E10" s="14" t="s">
        <v>12</v>
      </c>
      <c r="F10" s="60" t="s">
        <v>13</v>
      </c>
      <c r="G10" s="61" t="s">
        <v>13</v>
      </c>
      <c r="H10" s="13"/>
      <c r="I10" s="3"/>
    </row>
    <row r="11" spans="1:9" x14ac:dyDescent="0.25">
      <c r="A11" s="8">
        <v>10207</v>
      </c>
      <c r="B11" s="8"/>
      <c r="C11" s="9" t="s">
        <v>18</v>
      </c>
      <c r="D11" s="9"/>
      <c r="E11" s="14" t="s">
        <v>12</v>
      </c>
      <c r="F11" s="60" t="s">
        <v>13</v>
      </c>
      <c r="G11" s="61" t="s">
        <v>13</v>
      </c>
      <c r="H11" s="13"/>
      <c r="I11" s="3"/>
    </row>
    <row r="12" spans="1:9" x14ac:dyDescent="0.25">
      <c r="A12" s="8">
        <v>10208</v>
      </c>
      <c r="B12" s="8"/>
      <c r="C12" s="9" t="s">
        <v>19</v>
      </c>
      <c r="D12" s="9"/>
      <c r="E12" s="14" t="s">
        <v>12</v>
      </c>
      <c r="F12" s="60" t="s">
        <v>13</v>
      </c>
      <c r="G12" s="61" t="s">
        <v>13</v>
      </c>
      <c r="H12" s="13"/>
      <c r="I12" s="3"/>
    </row>
    <row r="13" spans="1:9" x14ac:dyDescent="0.25">
      <c r="A13" s="8">
        <v>10210</v>
      </c>
      <c r="B13" s="8"/>
      <c r="C13" s="9" t="s">
        <v>20</v>
      </c>
      <c r="D13" s="9"/>
      <c r="E13" s="14" t="s">
        <v>12</v>
      </c>
      <c r="F13" s="60" t="s">
        <v>13</v>
      </c>
      <c r="G13" s="61" t="s">
        <v>13</v>
      </c>
      <c r="H13" s="13"/>
      <c r="I13" s="3"/>
    </row>
    <row r="14" spans="1:9" x14ac:dyDescent="0.25">
      <c r="A14" s="8">
        <v>10211</v>
      </c>
      <c r="B14" s="8"/>
      <c r="C14" s="9" t="s">
        <v>21</v>
      </c>
      <c r="D14" s="9"/>
      <c r="E14" s="14" t="s">
        <v>12</v>
      </c>
      <c r="F14" s="60" t="s">
        <v>13</v>
      </c>
      <c r="G14" s="61" t="s">
        <v>13</v>
      </c>
      <c r="H14" s="13"/>
      <c r="I14" s="3"/>
    </row>
    <row r="15" spans="1:9" x14ac:dyDescent="0.25">
      <c r="A15" s="8">
        <v>10212</v>
      </c>
      <c r="B15" s="8"/>
      <c r="C15" s="9" t="s">
        <v>22</v>
      </c>
      <c r="D15" s="9"/>
      <c r="E15" s="14" t="s">
        <v>12</v>
      </c>
      <c r="F15" s="60" t="s">
        <v>13</v>
      </c>
      <c r="G15" s="61" t="s">
        <v>13</v>
      </c>
      <c r="H15" s="13"/>
      <c r="I15" s="3"/>
    </row>
    <row r="16" spans="1:9" x14ac:dyDescent="0.25">
      <c r="A16" s="8">
        <v>10213</v>
      </c>
      <c r="B16" s="8"/>
      <c r="C16" s="9" t="s">
        <v>23</v>
      </c>
      <c r="D16" s="9"/>
      <c r="E16" s="14" t="s">
        <v>12</v>
      </c>
      <c r="F16" s="60" t="s">
        <v>13</v>
      </c>
      <c r="G16" s="61" t="s">
        <v>13</v>
      </c>
      <c r="H16" s="13"/>
      <c r="I16" s="3"/>
    </row>
    <row r="17" spans="1:9" x14ac:dyDescent="0.25">
      <c r="A17" s="8">
        <v>10214</v>
      </c>
      <c r="B17" s="8"/>
      <c r="C17" s="9" t="s">
        <v>24</v>
      </c>
      <c r="D17" s="9"/>
      <c r="E17" s="14" t="s">
        <v>12</v>
      </c>
      <c r="F17" s="60" t="s">
        <v>13</v>
      </c>
      <c r="G17" s="61" t="s">
        <v>13</v>
      </c>
      <c r="H17" s="13"/>
      <c r="I17" s="3"/>
    </row>
    <row r="18" spans="1:9" ht="15.75" thickBot="1" x14ac:dyDescent="0.3">
      <c r="A18" s="15">
        <v>10215</v>
      </c>
      <c r="B18" s="15"/>
      <c r="C18" s="16" t="s">
        <v>25</v>
      </c>
      <c r="D18" s="16"/>
      <c r="E18" s="17" t="s">
        <v>12</v>
      </c>
      <c r="F18" s="79" t="s">
        <v>13</v>
      </c>
      <c r="G18" s="80" t="s">
        <v>13</v>
      </c>
      <c r="H18" s="18"/>
      <c r="I18" s="3"/>
    </row>
    <row r="19" spans="1:9" ht="15.75" thickTop="1" x14ac:dyDescent="0.25">
      <c r="A19" s="27"/>
      <c r="B19" s="28"/>
      <c r="C19" s="29"/>
      <c r="D19" s="29"/>
      <c r="E19" s="30"/>
      <c r="F19" s="31"/>
      <c r="G19" s="32" t="s">
        <v>26</v>
      </c>
      <c r="H19" s="33">
        <f>SUBTOTAL(9,H6:H18)</f>
        <v>0</v>
      </c>
    </row>
    <row r="20" spans="1:9" x14ac:dyDescent="0.25">
      <c r="A20" s="34" t="s">
        <v>27</v>
      </c>
      <c r="B20" s="34"/>
      <c r="C20" s="52"/>
      <c r="D20" s="52"/>
      <c r="E20" s="53"/>
      <c r="F20" s="54" t="s">
        <v>28</v>
      </c>
      <c r="G20" s="55"/>
      <c r="H20" s="56"/>
    </row>
    <row r="21" spans="1:9" ht="15.75" thickBot="1" x14ac:dyDescent="0.3">
      <c r="A21" s="40" t="s">
        <v>4</v>
      </c>
      <c r="B21" s="40"/>
      <c r="C21" s="41" t="s">
        <v>5</v>
      </c>
      <c r="D21" s="41" t="s">
        <v>6</v>
      </c>
      <c r="E21" s="41" t="s">
        <v>7</v>
      </c>
      <c r="F21" s="42" t="s">
        <v>8</v>
      </c>
      <c r="G21" s="43" t="s">
        <v>9</v>
      </c>
      <c r="H21" s="43" t="s">
        <v>10</v>
      </c>
    </row>
    <row r="22" spans="1:9" ht="15.75" thickTop="1" x14ac:dyDescent="0.25">
      <c r="A22" s="8">
        <v>20208</v>
      </c>
      <c r="B22" s="8"/>
      <c r="C22" s="9" t="s">
        <v>31</v>
      </c>
      <c r="D22" s="9"/>
      <c r="E22" s="14" t="s">
        <v>30</v>
      </c>
      <c r="F22" s="11">
        <v>3</v>
      </c>
      <c r="G22" s="12"/>
      <c r="H22" s="13">
        <f t="shared" ref="H22:H26" si="0">F22*G22</f>
        <v>0</v>
      </c>
      <c r="I22" s="3"/>
    </row>
    <row r="23" spans="1:9" x14ac:dyDescent="0.25">
      <c r="A23" s="8">
        <v>20210</v>
      </c>
      <c r="B23" s="8"/>
      <c r="C23" s="9" t="s">
        <v>32</v>
      </c>
      <c r="D23" s="9"/>
      <c r="E23" s="10" t="s">
        <v>30</v>
      </c>
      <c r="F23" s="11">
        <v>10</v>
      </c>
      <c r="G23" s="12"/>
      <c r="H23" s="13">
        <f t="shared" si="0"/>
        <v>0</v>
      </c>
      <c r="I23" s="3"/>
    </row>
    <row r="24" spans="1:9" x14ac:dyDescent="0.25">
      <c r="A24" s="8">
        <v>20212</v>
      </c>
      <c r="B24" s="8"/>
      <c r="C24" s="9" t="s">
        <v>33</v>
      </c>
      <c r="D24" s="9"/>
      <c r="E24" s="10" t="s">
        <v>29</v>
      </c>
      <c r="F24" s="11">
        <v>172.5</v>
      </c>
      <c r="G24" s="12"/>
      <c r="H24" s="13">
        <f t="shared" si="0"/>
        <v>0</v>
      </c>
      <c r="I24" s="3"/>
    </row>
    <row r="25" spans="1:9" x14ac:dyDescent="0.25">
      <c r="A25" s="8">
        <v>20313</v>
      </c>
      <c r="B25" s="8"/>
      <c r="C25" s="9" t="s">
        <v>35</v>
      </c>
      <c r="D25" s="9"/>
      <c r="E25" s="14" t="s">
        <v>34</v>
      </c>
      <c r="F25" s="11">
        <v>19</v>
      </c>
      <c r="G25" s="12"/>
      <c r="H25" s="13">
        <f t="shared" si="0"/>
        <v>0</v>
      </c>
      <c r="I25" s="3"/>
    </row>
    <row r="26" spans="1:9" ht="24.75" thickBot="1" x14ac:dyDescent="0.3">
      <c r="A26" s="8">
        <v>20319</v>
      </c>
      <c r="B26" s="8"/>
      <c r="C26" s="9" t="s">
        <v>37</v>
      </c>
      <c r="D26" s="9"/>
      <c r="E26" s="10" t="s">
        <v>30</v>
      </c>
      <c r="F26" s="11">
        <v>10</v>
      </c>
      <c r="G26" s="12"/>
      <c r="H26" s="13">
        <f t="shared" si="0"/>
        <v>0</v>
      </c>
      <c r="I26" s="3"/>
    </row>
    <row r="27" spans="1:9" ht="15.75" thickTop="1" x14ac:dyDescent="0.25">
      <c r="A27" s="27"/>
      <c r="B27" s="28"/>
      <c r="C27" s="29"/>
      <c r="D27" s="29"/>
      <c r="E27" s="30"/>
      <c r="F27" s="31"/>
      <c r="G27" s="32" t="s">
        <v>26</v>
      </c>
      <c r="H27" s="33">
        <f>SUBTOTAL(9,H22:H26)</f>
        <v>0</v>
      </c>
    </row>
    <row r="28" spans="1:9" x14ac:dyDescent="0.25">
      <c r="A28" s="34" t="s">
        <v>38</v>
      </c>
      <c r="B28" s="34"/>
      <c r="C28" s="35"/>
      <c r="D28" s="35"/>
      <c r="E28" s="36"/>
      <c r="F28" s="37" t="s">
        <v>28</v>
      </c>
      <c r="G28" s="38"/>
      <c r="H28" s="39"/>
    </row>
    <row r="29" spans="1:9" ht="15.75" thickBot="1" x14ac:dyDescent="0.3">
      <c r="A29" s="40" t="s">
        <v>4</v>
      </c>
      <c r="B29" s="40"/>
      <c r="C29" s="41" t="s">
        <v>5</v>
      </c>
      <c r="D29" s="41" t="s">
        <v>6</v>
      </c>
      <c r="E29" s="41" t="s">
        <v>7</v>
      </c>
      <c r="F29" s="42" t="s">
        <v>8</v>
      </c>
      <c r="G29" s="43" t="s">
        <v>9</v>
      </c>
      <c r="H29" s="43" t="s">
        <v>10</v>
      </c>
    </row>
    <row r="30" spans="1:9" ht="15.75" thickTop="1" x14ac:dyDescent="0.25">
      <c r="A30" s="4">
        <v>30101</v>
      </c>
      <c r="B30" s="4"/>
      <c r="C30" s="5" t="s">
        <v>39</v>
      </c>
      <c r="D30" s="25" t="s">
        <v>40</v>
      </c>
      <c r="E30" s="81" t="s">
        <v>36</v>
      </c>
      <c r="F30" s="23">
        <v>39</v>
      </c>
      <c r="G30" s="24"/>
      <c r="H30" s="7">
        <f t="shared" ref="H30:H33" si="1">F30*G30</f>
        <v>0</v>
      </c>
      <c r="I30" s="3"/>
    </row>
    <row r="31" spans="1:9" x14ac:dyDescent="0.25">
      <c r="A31" s="8">
        <v>30103</v>
      </c>
      <c r="B31" s="8"/>
      <c r="C31" s="9" t="s">
        <v>41</v>
      </c>
      <c r="D31" s="9"/>
      <c r="E31" s="10" t="s">
        <v>36</v>
      </c>
      <c r="F31" s="19">
        <v>154</v>
      </c>
      <c r="G31" s="20"/>
      <c r="H31" s="13">
        <f t="shared" si="1"/>
        <v>0</v>
      </c>
      <c r="I31" s="3"/>
    </row>
    <row r="32" spans="1:9" x14ac:dyDescent="0.25">
      <c r="A32" s="8">
        <v>30501</v>
      </c>
      <c r="B32" s="8"/>
      <c r="C32" s="9" t="s">
        <v>42</v>
      </c>
      <c r="D32" s="82" t="s">
        <v>43</v>
      </c>
      <c r="E32" s="10" t="s">
        <v>29</v>
      </c>
      <c r="F32" s="19">
        <v>328</v>
      </c>
      <c r="G32" s="20"/>
      <c r="H32" s="13">
        <f t="shared" si="1"/>
        <v>0</v>
      </c>
      <c r="I32" s="3"/>
    </row>
    <row r="33" spans="1:9" ht="15.75" thickBot="1" x14ac:dyDescent="0.3">
      <c r="A33" s="8">
        <v>30604</v>
      </c>
      <c r="B33" s="8"/>
      <c r="C33" s="9" t="s">
        <v>44</v>
      </c>
      <c r="D33" s="9"/>
      <c r="E33" s="10" t="s">
        <v>29</v>
      </c>
      <c r="F33" s="19">
        <v>442</v>
      </c>
      <c r="G33" s="20"/>
      <c r="H33" s="13">
        <f t="shared" si="1"/>
        <v>0</v>
      </c>
      <c r="I33" s="3"/>
    </row>
    <row r="34" spans="1:9" ht="15.75" thickTop="1" x14ac:dyDescent="0.25">
      <c r="A34" s="27"/>
      <c r="B34" s="28"/>
      <c r="C34" s="29"/>
      <c r="D34" s="29"/>
      <c r="E34" s="30"/>
      <c r="F34" s="31"/>
      <c r="G34" s="32" t="s">
        <v>26</v>
      </c>
      <c r="H34" s="33">
        <f>SUBTOTAL(9,H30:H33)</f>
        <v>0</v>
      </c>
      <c r="I34" s="21"/>
    </row>
    <row r="35" spans="1:9" x14ac:dyDescent="0.25">
      <c r="A35" s="34" t="s">
        <v>45</v>
      </c>
      <c r="B35" s="34"/>
      <c r="C35" s="52"/>
      <c r="D35" s="52"/>
      <c r="E35" s="53"/>
      <c r="F35" s="54" t="s">
        <v>28</v>
      </c>
      <c r="G35" s="55"/>
      <c r="H35" s="56"/>
    </row>
    <row r="36" spans="1:9" ht="15.75" thickBot="1" x14ac:dyDescent="0.3">
      <c r="A36" s="40" t="s">
        <v>4</v>
      </c>
      <c r="B36" s="40"/>
      <c r="C36" s="41" t="s">
        <v>5</v>
      </c>
      <c r="D36" s="41" t="s">
        <v>6</v>
      </c>
      <c r="E36" s="41" t="s">
        <v>7</v>
      </c>
      <c r="F36" s="42" t="s">
        <v>8</v>
      </c>
      <c r="G36" s="43" t="s">
        <v>9</v>
      </c>
      <c r="H36" s="43" t="s">
        <v>10</v>
      </c>
    </row>
    <row r="37" spans="1:9" ht="15.75" thickTop="1" x14ac:dyDescent="0.25">
      <c r="A37" s="4">
        <v>40101</v>
      </c>
      <c r="B37" s="4"/>
      <c r="C37" s="5" t="s">
        <v>46</v>
      </c>
      <c r="D37" s="5" t="s">
        <v>47</v>
      </c>
      <c r="E37" s="81" t="s">
        <v>29</v>
      </c>
      <c r="F37" s="23">
        <v>183</v>
      </c>
      <c r="G37" s="24"/>
      <c r="H37" s="7">
        <f t="shared" ref="H37:H48" si="2">F37*G37</f>
        <v>0</v>
      </c>
      <c r="I37" s="3"/>
    </row>
    <row r="38" spans="1:9" x14ac:dyDescent="0.25">
      <c r="A38" s="8">
        <v>40102</v>
      </c>
      <c r="B38" s="8"/>
      <c r="C38" s="9" t="s">
        <v>48</v>
      </c>
      <c r="D38" s="83" t="s">
        <v>49</v>
      </c>
      <c r="E38" s="10" t="s">
        <v>29</v>
      </c>
      <c r="F38" s="19">
        <v>73</v>
      </c>
      <c r="G38" s="20"/>
      <c r="H38" s="13">
        <f t="shared" si="2"/>
        <v>0</v>
      </c>
      <c r="I38" s="3"/>
    </row>
    <row r="39" spans="1:9" x14ac:dyDescent="0.25">
      <c r="A39" s="8">
        <v>40103</v>
      </c>
      <c r="B39" s="8"/>
      <c r="C39" s="9" t="s">
        <v>50</v>
      </c>
      <c r="D39" s="9"/>
      <c r="E39" s="14" t="s">
        <v>51</v>
      </c>
      <c r="F39" s="19">
        <v>0</v>
      </c>
      <c r="G39" s="20"/>
      <c r="H39" s="13">
        <f t="shared" si="2"/>
        <v>0</v>
      </c>
      <c r="I39" s="3"/>
    </row>
    <row r="40" spans="1:9" x14ac:dyDescent="0.25">
      <c r="A40" s="8" t="s">
        <v>52</v>
      </c>
      <c r="B40" s="8"/>
      <c r="C40" s="9" t="s">
        <v>53</v>
      </c>
      <c r="D40" s="22" t="s">
        <v>54</v>
      </c>
      <c r="E40" s="10" t="s">
        <v>29</v>
      </c>
      <c r="F40" s="19">
        <v>114</v>
      </c>
      <c r="G40" s="20"/>
      <c r="H40" s="13">
        <f t="shared" si="2"/>
        <v>0</v>
      </c>
      <c r="I40" s="3"/>
    </row>
    <row r="41" spans="1:9" x14ac:dyDescent="0.25">
      <c r="A41" s="8" t="s">
        <v>55</v>
      </c>
      <c r="B41" s="8"/>
      <c r="C41" s="9" t="s">
        <v>56</v>
      </c>
      <c r="D41" s="22" t="s">
        <v>57</v>
      </c>
      <c r="E41" s="10" t="s">
        <v>29</v>
      </c>
      <c r="F41" s="19">
        <v>306</v>
      </c>
      <c r="G41" s="20"/>
      <c r="H41" s="13">
        <f t="shared" si="2"/>
        <v>0</v>
      </c>
      <c r="I41" s="3"/>
    </row>
    <row r="42" spans="1:9" x14ac:dyDescent="0.25">
      <c r="A42" s="8" t="s">
        <v>58</v>
      </c>
      <c r="B42" s="8"/>
      <c r="C42" s="9" t="s">
        <v>59</v>
      </c>
      <c r="D42" s="22" t="s">
        <v>60</v>
      </c>
      <c r="E42" s="10" t="s">
        <v>29</v>
      </c>
      <c r="F42" s="19">
        <v>103</v>
      </c>
      <c r="G42" s="20"/>
      <c r="H42" s="13">
        <f t="shared" si="2"/>
        <v>0</v>
      </c>
      <c r="I42" s="3"/>
    </row>
    <row r="43" spans="1:9" ht="24" x14ac:dyDescent="0.25">
      <c r="A43" s="8" t="s">
        <v>61</v>
      </c>
      <c r="B43" s="8"/>
      <c r="C43" s="9" t="s">
        <v>62</v>
      </c>
      <c r="D43" s="22" t="s">
        <v>63</v>
      </c>
      <c r="E43" s="10" t="s">
        <v>29</v>
      </c>
      <c r="F43" s="19">
        <v>71</v>
      </c>
      <c r="G43" s="20"/>
      <c r="H43" s="13">
        <f t="shared" si="2"/>
        <v>0</v>
      </c>
      <c r="I43" s="3"/>
    </row>
    <row r="44" spans="1:9" ht="24" x14ac:dyDescent="0.25">
      <c r="A44" s="8" t="s">
        <v>64</v>
      </c>
      <c r="B44" s="8"/>
      <c r="C44" s="9" t="s">
        <v>65</v>
      </c>
      <c r="D44" s="22" t="s">
        <v>63</v>
      </c>
      <c r="E44" s="10" t="s">
        <v>29</v>
      </c>
      <c r="F44" s="19">
        <v>59</v>
      </c>
      <c r="G44" s="20"/>
      <c r="H44" s="13">
        <f t="shared" si="2"/>
        <v>0</v>
      </c>
      <c r="I44" s="3"/>
    </row>
    <row r="45" spans="1:9" x14ac:dyDescent="0.25">
      <c r="A45" s="8" t="s">
        <v>66</v>
      </c>
      <c r="B45" s="8"/>
      <c r="C45" s="9" t="s">
        <v>67</v>
      </c>
      <c r="D45" s="22" t="s">
        <v>63</v>
      </c>
      <c r="E45" s="10" t="s">
        <v>29</v>
      </c>
      <c r="F45" s="19">
        <v>225</v>
      </c>
      <c r="G45" s="20"/>
      <c r="H45" s="13">
        <f t="shared" si="2"/>
        <v>0</v>
      </c>
      <c r="I45" s="3"/>
    </row>
    <row r="46" spans="1:9" x14ac:dyDescent="0.25">
      <c r="A46" s="8">
        <v>43003</v>
      </c>
      <c r="B46" s="8"/>
      <c r="C46" s="9" t="s">
        <v>68</v>
      </c>
      <c r="D46" s="22" t="s">
        <v>69</v>
      </c>
      <c r="E46" s="10" t="s">
        <v>29</v>
      </c>
      <c r="F46" s="19">
        <v>92</v>
      </c>
      <c r="G46" s="20"/>
      <c r="H46" s="13">
        <f t="shared" si="2"/>
        <v>0</v>
      </c>
      <c r="I46" s="3"/>
    </row>
    <row r="47" spans="1:9" x14ac:dyDescent="0.25">
      <c r="A47" s="8">
        <v>45001</v>
      </c>
      <c r="B47" s="8"/>
      <c r="C47" s="9" t="s">
        <v>70</v>
      </c>
      <c r="D47" s="22" t="s">
        <v>71</v>
      </c>
      <c r="E47" s="14" t="s">
        <v>34</v>
      </c>
      <c r="F47" s="19">
        <v>112</v>
      </c>
      <c r="G47" s="20"/>
      <c r="H47" s="13">
        <f t="shared" si="2"/>
        <v>0</v>
      </c>
      <c r="I47" s="3"/>
    </row>
    <row r="48" spans="1:9" ht="15.75" thickBot="1" x14ac:dyDescent="0.3">
      <c r="A48" s="8">
        <v>45001</v>
      </c>
      <c r="B48" s="8"/>
      <c r="C48" s="9" t="s">
        <v>72</v>
      </c>
      <c r="D48" s="22" t="s">
        <v>73</v>
      </c>
      <c r="E48" s="14" t="s">
        <v>34</v>
      </c>
      <c r="F48" s="19">
        <v>112</v>
      </c>
      <c r="G48" s="20"/>
      <c r="H48" s="13">
        <f t="shared" si="2"/>
        <v>0</v>
      </c>
      <c r="I48" s="3"/>
    </row>
    <row r="49" spans="1:9" ht="15.75" thickTop="1" x14ac:dyDescent="0.25">
      <c r="A49" s="84"/>
      <c r="B49" s="85"/>
      <c r="C49" s="86"/>
      <c r="D49" s="86"/>
      <c r="E49" s="30"/>
      <c r="F49" s="31"/>
      <c r="G49" s="32" t="s">
        <v>26</v>
      </c>
      <c r="H49" s="59">
        <f>SUBTOTAL(9,H37:H48)</f>
        <v>0</v>
      </c>
      <c r="I49" s="3"/>
    </row>
    <row r="50" spans="1:9" x14ac:dyDescent="0.25">
      <c r="A50" s="34" t="s">
        <v>74</v>
      </c>
      <c r="B50" s="34"/>
      <c r="C50" s="35"/>
      <c r="D50" s="35"/>
      <c r="E50" s="36"/>
      <c r="F50" s="37" t="s">
        <v>28</v>
      </c>
      <c r="G50" s="38"/>
      <c r="H50" s="39"/>
    </row>
    <row r="51" spans="1:9" ht="15.75" thickBot="1" x14ac:dyDescent="0.3">
      <c r="A51" s="40" t="s">
        <v>4</v>
      </c>
      <c r="B51" s="40"/>
      <c r="C51" s="41" t="s">
        <v>5</v>
      </c>
      <c r="D51" s="41" t="s">
        <v>6</v>
      </c>
      <c r="E51" s="41" t="s">
        <v>7</v>
      </c>
      <c r="F51" s="42" t="s">
        <v>8</v>
      </c>
      <c r="G51" s="43" t="s">
        <v>9</v>
      </c>
      <c r="H51" s="43" t="s">
        <v>10</v>
      </c>
    </row>
    <row r="52" spans="1:9" ht="24.75" thickTop="1" x14ac:dyDescent="0.25">
      <c r="A52" s="8">
        <v>70101</v>
      </c>
      <c r="B52" s="8"/>
      <c r="C52" s="9" t="s">
        <v>75</v>
      </c>
      <c r="D52" s="9"/>
      <c r="E52" s="14" t="s">
        <v>30</v>
      </c>
      <c r="F52" s="19">
        <v>8</v>
      </c>
      <c r="G52" s="20"/>
      <c r="H52" s="13">
        <f>F52*G52</f>
        <v>0</v>
      </c>
      <c r="I52" s="3"/>
    </row>
    <row r="53" spans="1:9" x14ac:dyDescent="0.25">
      <c r="A53" s="8">
        <v>70103</v>
      </c>
      <c r="B53" s="8"/>
      <c r="C53" s="9" t="s">
        <v>76</v>
      </c>
      <c r="D53" s="9"/>
      <c r="E53" s="14" t="s">
        <v>30</v>
      </c>
      <c r="F53" s="19">
        <v>2</v>
      </c>
      <c r="G53" s="20"/>
      <c r="H53" s="13">
        <f>F53*G53</f>
        <v>0</v>
      </c>
      <c r="I53" s="3"/>
    </row>
    <row r="54" spans="1:9" x14ac:dyDescent="0.25">
      <c r="A54" s="8">
        <v>70202</v>
      </c>
      <c r="B54" s="8"/>
      <c r="C54" s="9" t="s">
        <v>77</v>
      </c>
      <c r="D54" s="9"/>
      <c r="E54" s="10" t="s">
        <v>29</v>
      </c>
      <c r="F54" s="26">
        <v>20.2</v>
      </c>
      <c r="G54" s="20"/>
      <c r="H54" s="13">
        <f>F54*G54</f>
        <v>0</v>
      </c>
      <c r="I54" s="3"/>
    </row>
    <row r="55" spans="1:9" ht="15.75" thickBot="1" x14ac:dyDescent="0.3">
      <c r="A55" s="49">
        <v>70901</v>
      </c>
      <c r="B55" s="49"/>
      <c r="C55" s="50" t="s">
        <v>78</v>
      </c>
      <c r="D55" s="50"/>
      <c r="E55" s="51" t="s">
        <v>79</v>
      </c>
      <c r="F55" s="87" t="s">
        <v>13</v>
      </c>
      <c r="G55" s="88" t="s">
        <v>13</v>
      </c>
      <c r="H55" s="18"/>
      <c r="I55" s="3"/>
    </row>
    <row r="56" spans="1:9" ht="15.75" thickTop="1" x14ac:dyDescent="0.25">
      <c r="A56" s="44"/>
      <c r="B56" s="44"/>
      <c r="C56" s="45"/>
      <c r="D56" s="45"/>
      <c r="E56" s="46"/>
      <c r="F56" s="47"/>
      <c r="G56" s="48" t="s">
        <v>26</v>
      </c>
      <c r="H56" s="33">
        <f>SUBTOTAL(9,H52:H55)</f>
        <v>0</v>
      </c>
    </row>
    <row r="57" spans="1:9" x14ac:dyDescent="0.25">
      <c r="A57" s="34" t="s">
        <v>80</v>
      </c>
      <c r="B57" s="34"/>
      <c r="C57" s="52"/>
      <c r="D57" s="52"/>
      <c r="E57" s="53"/>
      <c r="F57" s="54" t="s">
        <v>28</v>
      </c>
      <c r="G57" s="55"/>
      <c r="H57" s="56"/>
    </row>
    <row r="58" spans="1:9" ht="15.75" thickBot="1" x14ac:dyDescent="0.3">
      <c r="A58" s="40" t="s">
        <v>4</v>
      </c>
      <c r="B58" s="40"/>
      <c r="C58" s="41" t="s">
        <v>5</v>
      </c>
      <c r="D58" s="41" t="s">
        <v>6</v>
      </c>
      <c r="E58" s="41" t="s">
        <v>7</v>
      </c>
      <c r="F58" s="42" t="s">
        <v>8</v>
      </c>
      <c r="G58" s="43" t="s">
        <v>9</v>
      </c>
      <c r="H58" s="43" t="s">
        <v>10</v>
      </c>
    </row>
    <row r="59" spans="1:9" ht="15.75" thickTop="1" x14ac:dyDescent="0.25">
      <c r="A59" s="4" t="s">
        <v>81</v>
      </c>
      <c r="B59" s="4"/>
      <c r="C59" s="5" t="s">
        <v>82</v>
      </c>
      <c r="D59" s="22" t="s">
        <v>83</v>
      </c>
      <c r="E59" s="81" t="s">
        <v>29</v>
      </c>
      <c r="F59" s="19">
        <v>27</v>
      </c>
      <c r="G59" s="24"/>
      <c r="H59" s="7">
        <f>F59*G59</f>
        <v>0</v>
      </c>
      <c r="I59" s="3"/>
    </row>
    <row r="60" spans="1:9" ht="15.75" thickBot="1" x14ac:dyDescent="0.3">
      <c r="A60" s="8" t="s">
        <v>84</v>
      </c>
      <c r="B60" s="8"/>
      <c r="C60" s="9" t="s">
        <v>85</v>
      </c>
      <c r="D60" s="22" t="s">
        <v>83</v>
      </c>
      <c r="E60" s="10" t="s">
        <v>29</v>
      </c>
      <c r="F60" s="19">
        <v>172.5</v>
      </c>
      <c r="G60" s="20"/>
      <c r="H60" s="13">
        <f>F60*G60</f>
        <v>0</v>
      </c>
      <c r="I60" s="3"/>
    </row>
    <row r="61" spans="1:9" ht="15.75" thickTop="1" x14ac:dyDescent="0.25">
      <c r="A61" s="57"/>
      <c r="B61" s="57"/>
      <c r="C61" s="58"/>
      <c r="D61" s="58"/>
      <c r="E61" s="46"/>
      <c r="F61" s="47"/>
      <c r="G61" s="48" t="s">
        <v>26</v>
      </c>
      <c r="H61" s="59">
        <f>SUBTOTAL(9,H59:H60)</f>
        <v>0</v>
      </c>
      <c r="I61" s="3"/>
    </row>
    <row r="63" spans="1:9" x14ac:dyDescent="0.25">
      <c r="A63" s="66" t="s">
        <v>86</v>
      </c>
    </row>
    <row r="64" spans="1:9" ht="11.25" customHeight="1" x14ac:dyDescent="0.25"/>
    <row r="65" spans="1:8" x14ac:dyDescent="0.25">
      <c r="A65" s="67" t="s">
        <v>87</v>
      </c>
      <c r="B65" s="68"/>
      <c r="C65" s="68"/>
      <c r="D65" s="68"/>
      <c r="E65" s="68"/>
      <c r="F65" s="68"/>
      <c r="G65" s="69"/>
      <c r="H65" s="70">
        <f>H19</f>
        <v>0</v>
      </c>
    </row>
    <row r="66" spans="1:8" x14ac:dyDescent="0.25">
      <c r="A66" s="67" t="s">
        <v>88</v>
      </c>
      <c r="B66" s="68"/>
      <c r="C66" s="68"/>
      <c r="D66" s="68"/>
      <c r="E66" s="68"/>
      <c r="F66" s="68"/>
      <c r="G66" s="69"/>
      <c r="H66" s="70">
        <f>H27</f>
        <v>0</v>
      </c>
    </row>
    <row r="67" spans="1:8" x14ac:dyDescent="0.25">
      <c r="A67" s="67" t="s">
        <v>89</v>
      </c>
      <c r="B67" s="68"/>
      <c r="C67" s="68"/>
      <c r="D67" s="68"/>
      <c r="E67" s="68"/>
      <c r="F67" s="68"/>
      <c r="G67" s="69"/>
      <c r="H67" s="70">
        <f>H34</f>
        <v>0</v>
      </c>
    </row>
    <row r="68" spans="1:8" x14ac:dyDescent="0.25">
      <c r="A68" s="67" t="s">
        <v>90</v>
      </c>
      <c r="B68" s="68"/>
      <c r="C68" s="68"/>
      <c r="D68" s="68"/>
      <c r="E68" s="68"/>
      <c r="F68" s="68"/>
      <c r="G68" s="69"/>
      <c r="H68" s="70">
        <f>H49</f>
        <v>0</v>
      </c>
    </row>
    <row r="69" spans="1:8" x14ac:dyDescent="0.25">
      <c r="A69" s="67" t="s">
        <v>91</v>
      </c>
      <c r="B69" s="68"/>
      <c r="C69" s="68"/>
      <c r="D69" s="68"/>
      <c r="E69" s="68"/>
      <c r="F69" s="68"/>
      <c r="G69" s="69"/>
      <c r="H69" s="70">
        <f>H56</f>
        <v>0</v>
      </c>
    </row>
    <row r="70" spans="1:8" x14ac:dyDescent="0.25">
      <c r="A70" s="67" t="s">
        <v>92</v>
      </c>
      <c r="B70" s="68"/>
      <c r="C70" s="68"/>
      <c r="D70" s="68"/>
      <c r="E70" s="68"/>
      <c r="F70" s="68"/>
      <c r="G70" s="69"/>
      <c r="H70" s="70">
        <f>H61</f>
        <v>0</v>
      </c>
    </row>
    <row r="72" spans="1:8" x14ac:dyDescent="0.25">
      <c r="A72" s="66"/>
      <c r="B72" s="66"/>
      <c r="F72" s="89" t="s">
        <v>93</v>
      </c>
      <c r="G72" s="89"/>
      <c r="H72" s="71">
        <f>H19+H27+H34+H49+H56+H61</f>
        <v>0</v>
      </c>
    </row>
    <row r="73" spans="1:8" x14ac:dyDescent="0.25">
      <c r="A73" s="66"/>
      <c r="B73" s="66"/>
      <c r="F73" s="89" t="s">
        <v>94</v>
      </c>
      <c r="G73" s="89"/>
      <c r="H73" s="71">
        <f>H72*0.2</f>
        <v>0</v>
      </c>
    </row>
    <row r="74" spans="1:8" x14ac:dyDescent="0.25">
      <c r="A74" s="66"/>
      <c r="B74" s="66"/>
      <c r="F74" s="89" t="s">
        <v>95</v>
      </c>
      <c r="G74" s="89"/>
      <c r="H74" s="71">
        <f>H72*1.2</f>
        <v>0</v>
      </c>
    </row>
  </sheetData>
  <mergeCells count="3">
    <mergeCell ref="F72:G72"/>
    <mergeCell ref="F73:G73"/>
    <mergeCell ref="F74:G7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Sheet1</vt:lpstr>
      <vt:lpstr>Sheet1!Prindiala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aigar</dc:creator>
  <cp:lastModifiedBy>Marko Metsma</cp:lastModifiedBy>
  <cp:lastPrinted>2018-04-18T13:03:36Z</cp:lastPrinted>
  <dcterms:created xsi:type="dcterms:W3CDTF">2018-03-02T13:48:02Z</dcterms:created>
  <dcterms:modified xsi:type="dcterms:W3CDTF">2018-05-04T08:05:05Z</dcterms:modified>
</cp:coreProperties>
</file>