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rek.hunt\Desktop\"/>
    </mc:Choice>
  </mc:AlternateContent>
  <bookViews>
    <workbookView xWindow="-120" yWindow="-120" windowWidth="29040" windowHeight="17790"/>
  </bookViews>
  <sheets>
    <sheet name="Hinnatabel" sheetId="15" r:id="rId1"/>
  </sheets>
  <definedNames>
    <definedName name="_0100">#REF!</definedName>
    <definedName name="_xlnm._FilterDatabase" localSheetId="0" hidden="1">Hinnatabel!$A$18:$G$974</definedName>
    <definedName name="_xlnm.Print_Area" localSheetId="0">Hinnatabel!$A$1:$F$976</definedName>
  </definedNames>
  <calcPr calcId="191029"/>
  <customWorkbookViews>
    <customWorkbookView name="Jaago Vaino - Eravaade" guid="{7F1EB531-454C-42B6-B6D9-8238712F71C9}" mergeInterval="0" personalView="1" maximized="1" windowWidth="191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1" i="15" l="1"/>
  <c r="F951" i="15" l="1"/>
  <c r="F949" i="15"/>
  <c r="F947" i="15"/>
  <c r="F945" i="15"/>
  <c r="F943" i="15"/>
  <c r="F941" i="15"/>
  <c r="F915" i="15"/>
  <c r="F913" i="15"/>
  <c r="F911" i="15"/>
  <c r="F910" i="15"/>
  <c r="F909" i="15"/>
  <c r="F908" i="15"/>
  <c r="F907" i="15"/>
  <c r="F905" i="15"/>
  <c r="F904" i="15"/>
  <c r="F903" i="15"/>
  <c r="F898" i="15"/>
  <c r="F897" i="15"/>
  <c r="F896" i="15"/>
  <c r="F894" i="15"/>
  <c r="F881" i="15"/>
  <c r="F880" i="15"/>
  <c r="F875" i="15"/>
  <c r="F873" i="15"/>
  <c r="F872" i="15"/>
  <c r="F863" i="15"/>
  <c r="F859" i="15"/>
  <c r="F854" i="15"/>
  <c r="F847" i="15"/>
  <c r="F845" i="15"/>
  <c r="F843" i="15"/>
  <c r="F829" i="15"/>
  <c r="F827" i="15"/>
  <c r="F826" i="15"/>
  <c r="F824" i="15"/>
  <c r="F819" i="15"/>
  <c r="F818" i="15"/>
  <c r="F798" i="15"/>
  <c r="F796" i="15"/>
  <c r="F791" i="15"/>
  <c r="F789" i="15"/>
  <c r="F787" i="15"/>
  <c r="F785" i="15"/>
  <c r="F783" i="15"/>
  <c r="F781" i="15"/>
  <c r="F776" i="15"/>
  <c r="F774" i="15"/>
  <c r="F772" i="15"/>
  <c r="F770" i="15"/>
  <c r="F768" i="15"/>
  <c r="F763" i="15"/>
  <c r="F761" i="15"/>
  <c r="F759" i="15"/>
  <c r="F746" i="15"/>
  <c r="F741" i="15"/>
  <c r="F728" i="15"/>
  <c r="F726" i="15"/>
  <c r="F724" i="15"/>
  <c r="F719" i="15"/>
  <c r="F718" i="15"/>
  <c r="F717" i="15"/>
  <c r="F716" i="15"/>
  <c r="F715" i="15"/>
  <c r="F713" i="15"/>
  <c r="F708" i="15"/>
  <c r="F707" i="15"/>
  <c r="F705" i="15"/>
  <c r="F703" i="15"/>
  <c r="F701" i="15"/>
  <c r="F699" i="15"/>
  <c r="F694" i="15"/>
  <c r="F692" i="15"/>
  <c r="F691" i="15"/>
  <c r="F689" i="15"/>
  <c r="F684" i="15"/>
  <c r="F682" i="15"/>
  <c r="F669" i="15"/>
  <c r="F667" i="15"/>
  <c r="F666" i="15"/>
  <c r="F665" i="15"/>
  <c r="F664" i="15"/>
  <c r="F662" i="15"/>
  <c r="F661" i="15"/>
  <c r="F660" i="15"/>
  <c r="F659" i="15"/>
  <c r="F658" i="15"/>
  <c r="F656" i="15"/>
  <c r="F655" i="15"/>
  <c r="F654" i="15"/>
  <c r="F653" i="15"/>
  <c r="F652" i="15"/>
  <c r="F651" i="15"/>
  <c r="F646" i="15"/>
  <c r="F641" i="15"/>
  <c r="F640" i="15"/>
  <c r="F639" i="15"/>
  <c r="F638" i="15"/>
  <c r="F637" i="15"/>
  <c r="F635" i="15"/>
  <c r="F630" i="15"/>
  <c r="F629" i="15"/>
  <c r="F628" i="15"/>
  <c r="F627" i="15"/>
  <c r="F614" i="15"/>
  <c r="F609" i="15"/>
  <c r="F608" i="15"/>
  <c r="F607" i="15"/>
  <c r="F606" i="15"/>
  <c r="F604" i="15"/>
  <c r="F602" i="15"/>
  <c r="F601" i="15"/>
  <c r="F599" i="15"/>
  <c r="F598" i="15"/>
  <c r="F596" i="15"/>
  <c r="F594" i="15"/>
  <c r="F589" i="15"/>
  <c r="F587" i="15"/>
  <c r="F573" i="15"/>
  <c r="F568" i="15"/>
  <c r="F566" i="15"/>
  <c r="F561" i="15"/>
  <c r="F560" i="15"/>
  <c r="F559" i="15"/>
  <c r="F557" i="15"/>
  <c r="F555" i="15"/>
  <c r="F554" i="15"/>
  <c r="F552" i="15"/>
  <c r="F539" i="15"/>
  <c r="F538" i="15"/>
  <c r="F533" i="15"/>
  <c r="F531" i="15"/>
  <c r="F530" i="15"/>
  <c r="F528" i="15"/>
  <c r="F523" i="15"/>
  <c r="F522" i="15"/>
  <c r="F502" i="15"/>
  <c r="F500" i="15"/>
  <c r="F495" i="15"/>
  <c r="F493" i="15"/>
  <c r="F491" i="15"/>
  <c r="F489" i="15"/>
  <c r="F487" i="15"/>
  <c r="F485" i="15"/>
  <c r="F480" i="15"/>
  <c r="F478" i="15"/>
  <c r="F476" i="15"/>
  <c r="F474" i="15"/>
  <c r="F472" i="15"/>
  <c r="F467" i="15"/>
  <c r="F465" i="15"/>
  <c r="F463" i="15"/>
  <c r="F450" i="15"/>
  <c r="F445" i="15"/>
  <c r="F440" i="15"/>
  <c r="F426" i="15"/>
  <c r="F425" i="15"/>
  <c r="F420" i="15"/>
  <c r="F419" i="15"/>
  <c r="F417" i="15"/>
  <c r="F416" i="15"/>
  <c r="F414" i="15"/>
  <c r="F412" i="15"/>
  <c r="F410" i="15"/>
  <c r="F408" i="15"/>
  <c r="F403" i="15"/>
  <c r="F402" i="15"/>
  <c r="F400" i="15"/>
  <c r="F399" i="15"/>
  <c r="F398" i="15"/>
  <c r="F397" i="15"/>
  <c r="F396" i="15"/>
  <c r="F394" i="15"/>
  <c r="F392" i="15"/>
  <c r="F391" i="15"/>
  <c r="F390" i="15"/>
  <c r="F389" i="15"/>
  <c r="F384" i="15"/>
  <c r="F383" i="15"/>
  <c r="F381" i="15"/>
  <c r="F380" i="15"/>
  <c r="F378" i="15"/>
  <c r="F376" i="15"/>
  <c r="F374" i="15"/>
  <c r="F372" i="15"/>
  <c r="F367" i="15"/>
  <c r="F365" i="15"/>
  <c r="F364" i="15"/>
  <c r="F363" i="15"/>
  <c r="F362" i="15"/>
  <c r="F361" i="15"/>
  <c r="F360" i="15"/>
  <c r="F358" i="15"/>
  <c r="F357" i="15"/>
  <c r="F356" i="15"/>
  <c r="F354" i="15"/>
  <c r="F353" i="15"/>
  <c r="F352" i="15"/>
  <c r="F351" i="15"/>
  <c r="F350" i="15"/>
  <c r="F345" i="15"/>
  <c r="F344" i="15"/>
  <c r="F342" i="15"/>
  <c r="F340" i="15"/>
  <c r="F339" i="15"/>
  <c r="F338" i="15"/>
  <c r="F327" i="15"/>
  <c r="F323" i="15"/>
  <c r="F321" i="15"/>
  <c r="F320" i="15"/>
  <c r="F319" i="15"/>
  <c r="F318" i="15"/>
  <c r="F316" i="15"/>
  <c r="F315" i="15"/>
  <c r="F314" i="15"/>
  <c r="F313" i="15"/>
  <c r="F312" i="15"/>
  <c r="F310" i="15"/>
  <c r="F309" i="15"/>
  <c r="F308" i="15"/>
  <c r="F307" i="15"/>
  <c r="F306" i="15"/>
  <c r="F305" i="15"/>
  <c r="F300" i="15"/>
  <c r="F298" i="15"/>
  <c r="F297" i="15"/>
  <c r="F292" i="15"/>
  <c r="F291" i="15"/>
  <c r="F290" i="15"/>
  <c r="F289" i="15"/>
  <c r="F288" i="15"/>
  <c r="F287" i="15"/>
  <c r="F286" i="15"/>
  <c r="F285" i="15"/>
  <c r="F284" i="15"/>
  <c r="F283" i="15"/>
  <c r="F281" i="15"/>
  <c r="F280" i="15"/>
  <c r="F279" i="15"/>
  <c r="F277" i="15"/>
  <c r="F272" i="15"/>
  <c r="F271" i="15"/>
  <c r="F269" i="15"/>
  <c r="F268" i="15"/>
  <c r="F267" i="15"/>
  <c r="F266" i="15"/>
  <c r="F265" i="15"/>
  <c r="F251" i="15"/>
  <c r="F249" i="15"/>
  <c r="F248" i="15"/>
  <c r="F243" i="15"/>
  <c r="F238" i="15"/>
  <c r="F237" i="15"/>
  <c r="F236" i="15"/>
  <c r="F235" i="15"/>
  <c r="F233" i="15"/>
  <c r="F231" i="15"/>
  <c r="F230" i="15"/>
  <c r="F229" i="15"/>
  <c r="F227" i="15"/>
  <c r="F222" i="15"/>
  <c r="F220" i="15"/>
  <c r="F219" i="15"/>
  <c r="F218" i="15"/>
  <c r="F217" i="15"/>
  <c r="F216" i="15"/>
  <c r="F215" i="15"/>
  <c r="F201" i="15"/>
  <c r="F196" i="15"/>
  <c r="F194" i="15"/>
  <c r="F193" i="15"/>
  <c r="F192" i="15"/>
  <c r="F187" i="15"/>
  <c r="F186" i="15"/>
  <c r="F185" i="15"/>
  <c r="F184" i="15"/>
  <c r="F182" i="15"/>
  <c r="F181" i="15"/>
  <c r="F180" i="15"/>
  <c r="F178" i="15"/>
  <c r="F177" i="15"/>
  <c r="F175" i="15"/>
  <c r="F161" i="15"/>
  <c r="F160" i="15"/>
  <c r="F159" i="15"/>
  <c r="F158" i="15"/>
  <c r="F153" i="15"/>
  <c r="F151" i="15"/>
  <c r="F150" i="15"/>
  <c r="F148" i="15"/>
  <c r="F143" i="15"/>
  <c r="F142" i="15"/>
  <c r="F128" i="15"/>
  <c r="F127" i="15"/>
  <c r="F126" i="15"/>
  <c r="F122" i="15"/>
  <c r="F121" i="15"/>
  <c r="F120" i="15"/>
  <c r="F118" i="15"/>
  <c r="F117" i="15"/>
  <c r="F115" i="15"/>
  <c r="F114" i="15"/>
  <c r="F113" i="15"/>
  <c r="F108" i="15"/>
  <c r="F107" i="15"/>
  <c r="F105" i="15"/>
  <c r="F103" i="15"/>
  <c r="F102" i="15"/>
  <c r="F101" i="15"/>
  <c r="F99" i="15"/>
  <c r="F98" i="15"/>
  <c r="F97" i="15"/>
  <c r="F96" i="15"/>
  <c r="F94" i="15"/>
  <c r="F93" i="15"/>
  <c r="F92" i="15"/>
  <c r="F87" i="15"/>
  <c r="F85" i="15"/>
  <c r="F84" i="15"/>
  <c r="F79" i="15"/>
  <c r="F78" i="15"/>
  <c r="F77" i="15"/>
  <c r="F75" i="15"/>
  <c r="F74" i="15"/>
  <c r="F72" i="15"/>
  <c r="F71" i="15"/>
  <c r="F70" i="15"/>
  <c r="F69" i="15"/>
  <c r="F68" i="15"/>
  <c r="F67" i="15"/>
  <c r="F66" i="15"/>
  <c r="F64" i="15"/>
  <c r="F62" i="15"/>
  <c r="F61" i="15"/>
  <c r="F60" i="15"/>
  <c r="F59" i="15"/>
  <c r="F58" i="15"/>
  <c r="F57" i="15"/>
  <c r="F56" i="15"/>
  <c r="F55" i="15"/>
  <c r="F54" i="15"/>
  <c r="F52" i="15"/>
  <c r="F49" i="15"/>
  <c r="F48" i="15"/>
  <c r="F43" i="15"/>
  <c r="F41" i="15"/>
  <c r="F36" i="15"/>
  <c r="F34" i="15"/>
  <c r="F32" i="15"/>
  <c r="F30" i="15"/>
  <c r="F28" i="15"/>
  <c r="F27" i="15"/>
  <c r="F26" i="15"/>
  <c r="F25" i="15" l="1"/>
  <c r="F129" i="15"/>
  <c r="F136" i="15"/>
  <c r="F165" i="15"/>
  <c r="F166" i="15"/>
  <c r="F167" i="15"/>
  <c r="F205" i="15"/>
  <c r="F206" i="15"/>
  <c r="F207" i="15"/>
  <c r="F255" i="15"/>
  <c r="F256" i="15"/>
  <c r="F257" i="15"/>
  <c r="F328" i="15"/>
  <c r="F329" i="15"/>
  <c r="F430" i="15"/>
  <c r="F431" i="15"/>
  <c r="F432" i="15"/>
  <c r="F454" i="15"/>
  <c r="F455" i="15"/>
  <c r="F456" i="15"/>
  <c r="F506" i="15"/>
  <c r="F507" i="15"/>
  <c r="F508" i="15"/>
  <c r="F516" i="15"/>
  <c r="F543" i="15"/>
  <c r="F544" i="15"/>
  <c r="F545" i="15"/>
  <c r="F577" i="15"/>
  <c r="F578" i="15"/>
  <c r="F579" i="15"/>
  <c r="F618" i="15"/>
  <c r="F619" i="15"/>
  <c r="F620" i="15"/>
  <c r="F673" i="15"/>
  <c r="F674" i="15"/>
  <c r="F675" i="15"/>
  <c r="F732" i="15"/>
  <c r="F733" i="15"/>
  <c r="F734" i="15"/>
  <c r="F750" i="15"/>
  <c r="F751" i="15"/>
  <c r="F752" i="15"/>
  <c r="F802" i="15"/>
  <c r="F803" i="15"/>
  <c r="F804" i="15"/>
  <c r="F833" i="15"/>
  <c r="F834" i="15"/>
  <c r="F835" i="15"/>
  <c r="F864" i="15"/>
  <c r="F865" i="15"/>
  <c r="F885" i="15"/>
  <c r="F886" i="15"/>
  <c r="F887" i="15"/>
  <c r="F919" i="15"/>
  <c r="F920" i="15"/>
  <c r="F921" i="15"/>
  <c r="F932" i="15"/>
  <c r="F933" i="15"/>
  <c r="F934" i="15"/>
  <c r="F955" i="15"/>
  <c r="F956" i="15"/>
  <c r="F957" i="15"/>
  <c r="F958" i="15"/>
  <c r="F130" i="15" l="1"/>
  <c r="F962" i="15" s="1"/>
  <c r="F806" i="15"/>
  <c r="F964" i="15" s="1"/>
  <c r="F959" i="15"/>
  <c r="F965" i="15" s="1"/>
  <c r="F510" i="15"/>
  <c r="F963" i="15" s="1"/>
  <c r="F970" i="15" l="1"/>
  <c r="F971" i="15" s="1"/>
  <c r="F972" i="15" s="1"/>
  <c r="F974" i="15" s="1"/>
  <c r="F973" i="15" s="1"/>
</calcChain>
</file>

<file path=xl/sharedStrings.xml><?xml version="1.0" encoding="utf-8"?>
<sst xmlns="http://schemas.openxmlformats.org/spreadsheetml/2006/main" count="1142" uniqueCount="414">
  <si>
    <t xml:space="preserve">Maa-ala pinnakatted </t>
  </si>
  <si>
    <t>tk</t>
  </si>
  <si>
    <t>jm</t>
  </si>
  <si>
    <t xml:space="preserve">Hoonevälised ehitised </t>
  </si>
  <si>
    <t>Haljastus</t>
  </si>
  <si>
    <t>Teede ja platside alused</t>
  </si>
  <si>
    <t>Sooja- ja hüdroisolatsioon</t>
  </si>
  <si>
    <t>Puittarindid</t>
  </si>
  <si>
    <t xml:space="preserve">FASSAADIELEMENDID JA KATUSED </t>
  </si>
  <si>
    <t xml:space="preserve">Piirded ja käiguteed </t>
  </si>
  <si>
    <t>Metallist piirded</t>
  </si>
  <si>
    <t xml:space="preserve">Katusetarindid </t>
  </si>
  <si>
    <t xml:space="preserve">TEHNOSÜSTEEMID </t>
  </si>
  <si>
    <t xml:space="preserve">Nõrkvoolupaigaldis ja automaatika </t>
  </si>
  <si>
    <t>Andmevõrgud, telefoni- ja infoedastussüsteemid</t>
  </si>
  <si>
    <t>Äärekivid ja sadeveerennid</t>
  </si>
  <si>
    <t>Liiklusalade varustus</t>
  </si>
  <si>
    <t>Lukustus ja varustus</t>
  </si>
  <si>
    <t>Hoonete ja rajatiste lammutamine</t>
  </si>
  <si>
    <t>Värvkatted</t>
  </si>
  <si>
    <t>Kaabelliinid</t>
  </si>
  <si>
    <t>Ettevalmistus ja raadamine</t>
  </si>
  <si>
    <t>Täited</t>
  </si>
  <si>
    <t>Kaeved</t>
  </si>
  <si>
    <t>Väliskanalisatsioon</t>
  </si>
  <si>
    <t>Veetorustik</t>
  </si>
  <si>
    <t>Täide</t>
  </si>
  <si>
    <t>Teede ja platside katted</t>
  </si>
  <si>
    <t>Betoontarindid</t>
  </si>
  <si>
    <t>Metalltarindid</t>
  </si>
  <si>
    <t>kg</t>
  </si>
  <si>
    <t>Klaasvaheseinad</t>
  </si>
  <si>
    <t>Puituksed</t>
  </si>
  <si>
    <t>Laotud vaheseinad</t>
  </si>
  <si>
    <t>Puit- ja kipsplaatvaheseinad</t>
  </si>
  <si>
    <t>Veevarustus</t>
  </si>
  <si>
    <t>Kanalisatsioon</t>
  </si>
  <si>
    <t>Sanitaartehnika seadmed</t>
  </si>
  <si>
    <t>Turvasüsteemid</t>
  </si>
  <si>
    <t>Müüritised</t>
  </si>
  <si>
    <t>Põrandatasandus</t>
  </si>
  <si>
    <t>Epokatted ja pinnakõvendid</t>
  </si>
  <si>
    <t>Sooja-, heli- ja hüdroisolatsioon</t>
  </si>
  <si>
    <t>Põrandate plaatimine</t>
  </si>
  <si>
    <t>Taimestiku kaitse</t>
  </si>
  <si>
    <t>Välistrepid</t>
  </si>
  <si>
    <t>Välisvalgustus</t>
  </si>
  <si>
    <t>Inventar</t>
  </si>
  <si>
    <t>Hoone juurde kuuluv välisvarustus</t>
  </si>
  <si>
    <t>Lõõrid, korstnad ja küttekolded</t>
  </si>
  <si>
    <t>Monoliitsest betoonist tarindid</t>
  </si>
  <si>
    <t>Terasuksed</t>
  </si>
  <si>
    <t>Klaasuksed</t>
  </si>
  <si>
    <t>Seinte fassaadikatted</t>
  </si>
  <si>
    <t>Plaatkatted</t>
  </si>
  <si>
    <t>Puitvooderdus</t>
  </si>
  <si>
    <t>Puitpõrandad</t>
  </si>
  <si>
    <t>Seinte plaatimine</t>
  </si>
  <si>
    <t>Tarbepuidu kogumine</t>
  </si>
  <si>
    <t>Pinnase vedu</t>
  </si>
  <si>
    <t>Hoonevälised ehitised</t>
  </si>
  <si>
    <t>Tugimüürid ja piirded</t>
  </si>
  <si>
    <t>Gaasitorustik</t>
  </si>
  <si>
    <t>Nõlvakatted</t>
  </si>
  <si>
    <t>Jäätmehooldusvarustus</t>
  </si>
  <si>
    <t>Liiv- ja killustikalused</t>
  </si>
  <si>
    <t>Elemendid</t>
  </si>
  <si>
    <t>Metallkarkass</t>
  </si>
  <si>
    <t>Metalltarindite pinnatöötlus</t>
  </si>
  <si>
    <t>Seinte puittarindid</t>
  </si>
  <si>
    <t>Alumiiniumuksed ja -väravad</t>
  </si>
  <si>
    <t>Terasuksed ja -väravad</t>
  </si>
  <si>
    <t>Katusekatted</t>
  </si>
  <si>
    <t>Lagede sooja-, heli- ja hüdroisolatsioon</t>
  </si>
  <si>
    <t>Puidust laed, kipsplaatlaed</t>
  </si>
  <si>
    <t>Astmete puitkatted</t>
  </si>
  <si>
    <t>Plaatpõrandad</t>
  </si>
  <si>
    <t>Küttetorustikud</t>
  </si>
  <si>
    <t>Küttekehad</t>
  </si>
  <si>
    <t>Katlamajad, soojasõlmed, boilerid</t>
  </si>
  <si>
    <t>Elektri peajaotussüsteemid</t>
  </si>
  <si>
    <t>Kaabliteed</t>
  </si>
  <si>
    <t>Kaabeldus</t>
  </si>
  <si>
    <t>Valgustussüsteemid</t>
  </si>
  <si>
    <t>Elektriküte, installatsioonimaterjalid</t>
  </si>
  <si>
    <t>Piksekaitse ja maandus</t>
  </si>
  <si>
    <t>Ventilatsioonitorustikud</t>
  </si>
  <si>
    <t>Ventilatsiooniseadmed</t>
  </si>
  <si>
    <t>m2</t>
  </si>
  <si>
    <t>SUMMA</t>
  </si>
  <si>
    <t xml:space="preserve">Riigihanke "Lodjakoja ehitamine" </t>
  </si>
  <si>
    <t>Hinnatabel</t>
  </si>
  <si>
    <t>Välisrajatised</t>
  </si>
  <si>
    <t xml:space="preserve">Kood </t>
  </si>
  <si>
    <t xml:space="preserve">Kululiik </t>
  </si>
  <si>
    <t xml:space="preserve">Maht </t>
  </si>
  <si>
    <t xml:space="preserve">Ühik </t>
  </si>
  <si>
    <t>Ühikuhind</t>
  </si>
  <si>
    <t xml:space="preserve">Summa </t>
  </si>
  <si>
    <t xml:space="preserve">VÄLISRAJATISED </t>
  </si>
  <si>
    <t xml:space="preserve">Ettevalmistus ja lammutus </t>
  </si>
  <si>
    <t>Ettevalmistustööd</t>
  </si>
  <si>
    <t>obj</t>
  </si>
  <si>
    <t>Geodeetilised tööd</t>
  </si>
  <si>
    <t xml:space="preserve">Töömaa raadamine "Lodjakoda kompleks" </t>
  </si>
  <si>
    <t>Ujula tn osaline sulgemine ja ajutine liikluskorraldus</t>
  </si>
  <si>
    <t>Ol.oleva kõrghaljastuse kaitse</t>
  </si>
  <si>
    <t>kmpl</t>
  </si>
  <si>
    <t>Puude raie koos kändude juurimisega</t>
  </si>
  <si>
    <t>Lammutustööd territooriumil</t>
  </si>
  <si>
    <t>Raadamis-ja lammutusjäätmete vedu ja utiliseerimine</t>
  </si>
  <si>
    <t>Ol.oleva betoon tugiseina korrastamine</t>
  </si>
  <si>
    <t>Ol.oleva betoontrepi korrastamine</t>
  </si>
  <si>
    <t xml:space="preserve">Välisvõrgud </t>
  </si>
  <si>
    <t>Drenaaz ja truubid</t>
  </si>
  <si>
    <t>Sadeveekanalisatsiooni torustik de 110 paigaldusega komplektis</t>
  </si>
  <si>
    <t>Sadeveekanalisatsiooni torustik de 160 paigaldusega komplektis</t>
  </si>
  <si>
    <t>Sadeveekanalisatsiooni torustik de 315 paigaldusega komplektis</t>
  </si>
  <si>
    <t>Sadeveekanalisatsiooni torustik de 400 paigaldusega komplektis</t>
  </si>
  <si>
    <t>Muud sadeveekanalistsiooni ja drenaaziga seotud tööd</t>
  </si>
  <si>
    <t>Kanlisatsiooni torustik de 110  paigaldusega komplektis</t>
  </si>
  <si>
    <t>Kanlisatsiooni torustik de 160  paigaldusega komplektis</t>
  </si>
  <si>
    <t>Kanlisatsiooni torustik de 90  paigaldusega komplektis</t>
  </si>
  <si>
    <t>Kanlisatsiooni kaev de 400/315 paigaldusega komplerkis</t>
  </si>
  <si>
    <t>Kanlisatsiooni kaev de 560 paigaldusega komplektis</t>
  </si>
  <si>
    <t>Kanlisatsiooni kaev de 560/500 paigaldusega komplektis</t>
  </si>
  <si>
    <t>Kanalisatsiooniga seonduvad soojustustööd, soojustus  400 kN/m2 100 mm</t>
  </si>
  <si>
    <t>Kanalisatsiooni pumpla paigaldusega komplektis</t>
  </si>
  <si>
    <t>Muud kanalisatsiooni torustikega seonduvad tööd</t>
  </si>
  <si>
    <t>Pargivalgusti mastil</t>
  </si>
  <si>
    <t>jkmpl</t>
  </si>
  <si>
    <t>Veetorustik de 25 paiagaldus komplektis</t>
  </si>
  <si>
    <t>Veetorustik de 32 paiagaldus komplektis</t>
  </si>
  <si>
    <t>Veetorustik de 50 paiagaldus komplektis</t>
  </si>
  <si>
    <t>Maakraan DN 40 paigaldusega komplektis</t>
  </si>
  <si>
    <t>Maakraan DN 32 paigaldusega komplektis</t>
  </si>
  <si>
    <t>Veetorustikuga seonduvad soojustustööd, soojustus  400 kN/m2 100 mm</t>
  </si>
  <si>
    <t>Muud veetorustikega seotud tööd</t>
  </si>
  <si>
    <t>Gaasitorustiku rajamine komplektis</t>
  </si>
  <si>
    <t>Muud gaasitrassiga seotud tööd</t>
  </si>
  <si>
    <t>Toiteliinid paigaldusega komplektis</t>
  </si>
  <si>
    <t>Valgustuse toiteliinid paigaldusega komplektis</t>
  </si>
  <si>
    <t>Tehnoloogilised toiteliinid paigaldusega komplektis</t>
  </si>
  <si>
    <t xml:space="preserve">Kaeved maa-alal </t>
  </si>
  <si>
    <t>Teede ja platside aluste väljakeve</t>
  </si>
  <si>
    <t>Teede ja platside aluste väljakeve vedu ja ladustamine  nn kõrval krundil</t>
  </si>
  <si>
    <t>m3</t>
  </si>
  <si>
    <t>Rajatavate teede ja platside aluste</t>
  </si>
  <si>
    <t>Mururajamine koos kasvumulla lisamisega</t>
  </si>
  <si>
    <t>Mururajamine (tugevdatud katend) koos kasvumulla lisamisega</t>
  </si>
  <si>
    <t>Haljastuse taastamine seoses tehnosüsteemide rajamisega</t>
  </si>
  <si>
    <t xml:space="preserve">Teede ja platside liivalused </t>
  </si>
  <si>
    <t xml:space="preserve">Teede ja platside killustikalused </t>
  </si>
  <si>
    <t>Teede ja platside liivalused , taastava katend</t>
  </si>
  <si>
    <t>Teede ja platside liivalused, taastava katend</t>
  </si>
  <si>
    <t>Sõidutee asfaltbetoonkatend</t>
  </si>
  <si>
    <t>Asfaltbetoonkatendi taastamine</t>
  </si>
  <si>
    <t>Kruuskattend</t>
  </si>
  <si>
    <t>Kõrge äärekivi paigaldus</t>
  </si>
  <si>
    <t>Ol.olevate kraavide täitmine</t>
  </si>
  <si>
    <t>Kraavide korrastamine</t>
  </si>
  <si>
    <t xml:space="preserve">Väikeehitised maa-alal </t>
  </si>
  <si>
    <t>Lipumast paigaldus komplektis</t>
  </si>
  <si>
    <t>Jalgratta hoidik paigaldus komplektis</t>
  </si>
  <si>
    <t>Prügikast Extery Nove</t>
  </si>
  <si>
    <t>Maaalused prügikonteinerid 5 m3</t>
  </si>
  <si>
    <t>Maaalused prügikonteinerid 1,3 M3</t>
  </si>
  <si>
    <t>Parkla joonimine</t>
  </si>
  <si>
    <t>Inva koha märkimine</t>
  </si>
  <si>
    <t>Liiklusmärgi grupp</t>
  </si>
  <si>
    <t>Muud tööd</t>
  </si>
  <si>
    <t>Siin kirjeldada pakkujal hanke tehnilises kirjelduses kajastuvad kõik tööd, mis pakkuja hinnangul kuuluvad antud kulugruppi või välja tuua antud kulugrupis esitatud tööde mahtude erinevused pakkuja poolt arvutatud mahtudest.</t>
  </si>
  <si>
    <t>Välisrajatised kokku</t>
  </si>
  <si>
    <t>Lodjakoda</t>
  </si>
  <si>
    <t>Suletud netopind ca 961 m2</t>
  </si>
  <si>
    <t xml:space="preserve">Hoonealune süvend </t>
  </si>
  <si>
    <t>Vundamendi süvendi väljakeve</t>
  </si>
  <si>
    <t>Põrandaalune tagasitäide tihendatud liivaga</t>
  </si>
  <si>
    <t>Välisperimeetri tagasitäide tihendatud liivag</t>
  </si>
  <si>
    <t>Mittekõlbuliku pinnase vedu ja laostamine naaberkrundil</t>
  </si>
  <si>
    <t>Porisresti betoonplaadi killustikalused</t>
  </si>
  <si>
    <t>Betoonplaadi alune soojustus</t>
  </si>
  <si>
    <t>Poriresti betoonplaat</t>
  </si>
  <si>
    <t xml:space="preserve">Porirest  </t>
  </si>
  <si>
    <t xml:space="preserve">ALUSED JA VUNDAMENDID </t>
  </si>
  <si>
    <t xml:space="preserve">Rostvärgid ja taldmikud </t>
  </si>
  <si>
    <t>Vaialuse  tihendatud killustikalused 200 mm</t>
  </si>
  <si>
    <t xml:space="preserve">Raudbetoonplaat </t>
  </si>
  <si>
    <t>Raudbetoon sokli koorik</t>
  </si>
  <si>
    <t>PPI 190</t>
  </si>
  <si>
    <t>HPM30L</t>
  </si>
  <si>
    <t>HPM 301-1420</t>
  </si>
  <si>
    <t>Soojustus EPS 100</t>
  </si>
  <si>
    <t>Soojustus EPS 120</t>
  </si>
  <si>
    <t xml:space="preserve">Soojustus Styrofoam 250 </t>
  </si>
  <si>
    <t>Aluskile, geotekstiil</t>
  </si>
  <si>
    <t xml:space="preserve">Aluspõrandad </t>
  </si>
  <si>
    <t xml:space="preserve">Betoonaluspõrand 100 mm </t>
  </si>
  <si>
    <t xml:space="preserve">Betoonaluspõrand 85 mm </t>
  </si>
  <si>
    <t>Tasandusvalu 20…50 mm</t>
  </si>
  <si>
    <t xml:space="preserve">Aluskile  </t>
  </si>
  <si>
    <t xml:space="preserve">Vaiad ja tugevdustarindid </t>
  </si>
  <si>
    <t>Koht-ja puurvaiad</t>
  </si>
  <si>
    <t>Vaiad l-10000 mm</t>
  </si>
  <si>
    <t xml:space="preserve">KANDETARINDID </t>
  </si>
  <si>
    <t xml:space="preserve">Metalltarindid </t>
  </si>
  <si>
    <t>Teraskarkarkass ja postid vastavalt spetsifikatsioonile</t>
  </si>
  <si>
    <t>Katusekandjad ja sidemed vastavalt spetsifikatsioonile</t>
  </si>
  <si>
    <t>Rõdu teraskonstruktsioon vastavalt spetsifikatsioonile</t>
  </si>
  <si>
    <t>Kraanatee teraskonstruktsioon vastavalt spetsifikatsioonile</t>
  </si>
  <si>
    <t>Montaazielement</t>
  </si>
  <si>
    <t>Abiteras detailid</t>
  </si>
  <si>
    <t>Terastarindite pinnatöötlid</t>
  </si>
  <si>
    <t xml:space="preserve">Kandvad ja välisseinad </t>
  </si>
  <si>
    <t>Monoliitsed sillused</t>
  </si>
  <si>
    <t xml:space="preserve">SW plekkpaneel </t>
  </si>
  <si>
    <t>SW plekkpaneeli liistud, kinnitused lisatarvikud</t>
  </si>
  <si>
    <t>SW paneelide paigaldus</t>
  </si>
  <si>
    <t>Columbia plokk müüritis koos betoneerimiseg</t>
  </si>
  <si>
    <t>Sokliplekk</t>
  </si>
  <si>
    <t>Fassaadi puitribistik</t>
  </si>
  <si>
    <t>Fassaadi räästa konstruktsioonid</t>
  </si>
  <si>
    <t>Fassaadi veeplekk</t>
  </si>
  <si>
    <t xml:space="preserve">Vahe- ja katuslaed </t>
  </si>
  <si>
    <t>Monoliitsed vaelaed komplektis koos teras elementidega</t>
  </si>
  <si>
    <t xml:space="preserve">Trepielemendid </t>
  </si>
  <si>
    <t>Keevisrest astmed ja plaadid</t>
  </si>
  <si>
    <t>Trepi teraskonstruktsioon vastavalt spetsifikatsioonile</t>
  </si>
  <si>
    <t>Puitatrindid</t>
  </si>
  <si>
    <t>Atmestikupuitkonstruktsioon</t>
  </si>
  <si>
    <t xml:space="preserve">Klaasfassaadid, vitriinid ja eriaknad </t>
  </si>
  <si>
    <t xml:space="preserve">Klaasfassaadid  </t>
  </si>
  <si>
    <t>KLF 101</t>
  </si>
  <si>
    <t>KLF 102</t>
  </si>
  <si>
    <t>KLF 103</t>
  </si>
  <si>
    <t>KLF 104</t>
  </si>
  <si>
    <t>KLF 105</t>
  </si>
  <si>
    <t>Suitsuluugid, katusaknad</t>
  </si>
  <si>
    <t>KA101</t>
  </si>
  <si>
    <t>KA102</t>
  </si>
  <si>
    <t xml:space="preserve">Välisuksed ja väravad </t>
  </si>
  <si>
    <t>Väliukse lukustus ja varustus</t>
  </si>
  <si>
    <t>VU105</t>
  </si>
  <si>
    <t>GU101</t>
  </si>
  <si>
    <t>GU102</t>
  </si>
  <si>
    <t>VU101</t>
  </si>
  <si>
    <t>VU102</t>
  </si>
  <si>
    <t>VU103</t>
  </si>
  <si>
    <t>VU104</t>
  </si>
  <si>
    <t>LU101</t>
  </si>
  <si>
    <t>LU102</t>
  </si>
  <si>
    <t>LU103</t>
  </si>
  <si>
    <t>LU104</t>
  </si>
  <si>
    <t>LU105</t>
  </si>
  <si>
    <t>LU106</t>
  </si>
  <si>
    <t>Sisetrepi teraspiirded</t>
  </si>
  <si>
    <t>2. korruse teraspiire</t>
  </si>
  <si>
    <t>Elementrepid</t>
  </si>
  <si>
    <t>Seinakinnitusega redel</t>
  </si>
  <si>
    <t>Sadevee ülespööre</t>
  </si>
  <si>
    <t>Sadevee süliti</t>
  </si>
  <si>
    <t>Sadeveetrorud</t>
  </si>
  <si>
    <t>Katuse redel</t>
  </si>
  <si>
    <t>Katuse käiguteed</t>
  </si>
  <si>
    <t>Katuse läbiviigud ja elemendid</t>
  </si>
  <si>
    <t>Katuse kandevkonstruktsioon liimpuit</t>
  </si>
  <si>
    <t>Katuse roovitus 50*150 mm</t>
  </si>
  <si>
    <t>Katuse roovitus 20*50 mm</t>
  </si>
  <si>
    <t>Katuse roovitus 20*100 mm</t>
  </si>
  <si>
    <t>Katuse roovitus 50*50 mm</t>
  </si>
  <si>
    <t xml:space="preserve">Katuse soojustus mineraalvill </t>
  </si>
  <si>
    <t>Tuuletõkkeplaat</t>
  </si>
  <si>
    <t>Aluskate</t>
  </si>
  <si>
    <t>Aurutõke</t>
  </si>
  <si>
    <t>Valtsplekkatuse paigaldus komplektis</t>
  </si>
  <si>
    <t xml:space="preserve">RUUMITARINDID JA PINNAKATTED </t>
  </si>
  <si>
    <t xml:space="preserve">Vaheseinad </t>
  </si>
  <si>
    <t>KS101</t>
  </si>
  <si>
    <t>KS102</t>
  </si>
  <si>
    <t>KS103</t>
  </si>
  <si>
    <t>Siseseinte ladumine betoonplokist 140 mm koos sillusplokkidega</t>
  </si>
  <si>
    <t>WC variseinte ehitus</t>
  </si>
  <si>
    <t>Klaaseina pealne kipsplaatsein</t>
  </si>
  <si>
    <t xml:space="preserve">Siseuksed </t>
  </si>
  <si>
    <t>Alumiiniumuksed</t>
  </si>
  <si>
    <t>SU101</t>
  </si>
  <si>
    <t>SU102</t>
  </si>
  <si>
    <t>SU103</t>
  </si>
  <si>
    <t>SU104</t>
  </si>
  <si>
    <t>SU105</t>
  </si>
  <si>
    <t>SU106</t>
  </si>
  <si>
    <t>SU107</t>
  </si>
  <si>
    <t>SU108</t>
  </si>
  <si>
    <t>SU109</t>
  </si>
  <si>
    <t>SU110</t>
  </si>
  <si>
    <t>SU111</t>
  </si>
  <si>
    <t>SU112</t>
  </si>
  <si>
    <t>SU113</t>
  </si>
  <si>
    <t>SU114</t>
  </si>
  <si>
    <t xml:space="preserve">Siseseinte pinnakatted </t>
  </si>
  <si>
    <t>Siseseinte viimistlemine värviga</t>
  </si>
  <si>
    <t>Metall- ja plekkkatted</t>
  </si>
  <si>
    <t>Seinte katmine perforeeritud teraslehtedega</t>
  </si>
  <si>
    <t>Krohv ja tasandus</t>
  </si>
  <si>
    <t>Siseseinte krohv</t>
  </si>
  <si>
    <t>Seinte vineerist seinapaneel</t>
  </si>
  <si>
    <t>Seinte komposiitplaat</t>
  </si>
  <si>
    <t>Siseseinte katmine niiskustõkkevõõbaga</t>
  </si>
  <si>
    <t xml:space="preserve">Plaadi alune hüdroisolatsioon kangata </t>
  </si>
  <si>
    <t xml:space="preserve">Lagede pinnakatted </t>
  </si>
  <si>
    <t>Kipsplaatlagede viimistlus</t>
  </si>
  <si>
    <t>Betoonlagede viimistlus  tolmutõkega</t>
  </si>
  <si>
    <t>Betoonlagede viimistlus halli värviga</t>
  </si>
  <si>
    <t>Betoonlagede viimistlus valge värviga</t>
  </si>
  <si>
    <t>Lagede metall- plekkatted, ripplaed</t>
  </si>
  <si>
    <t>Akustiline laepaneel 1200*1200*20 mm</t>
  </si>
  <si>
    <t>Kipsplaatlagi teraskarkassil, niiskuskindel</t>
  </si>
  <si>
    <t>Abiruumide laelaudis ehitus komplektis</t>
  </si>
  <si>
    <t>Laelaudis L-06 ehitus komplektis</t>
  </si>
  <si>
    <t>Laelaudis L-07 ehitus komplektis</t>
  </si>
  <si>
    <t>Laelaudis L-08 ehitus komplektis</t>
  </si>
  <si>
    <t>Lakkeliimitav akustiline plaat L-02</t>
  </si>
  <si>
    <t>Lakkeliimitav akustiline plaat L-03</t>
  </si>
  <si>
    <t xml:space="preserve">Põrandad ja põrandakatted </t>
  </si>
  <si>
    <t>Betoontasandusvalu 80 mm</t>
  </si>
  <si>
    <t>Betoonpõranda pinnakõvendi</t>
  </si>
  <si>
    <t>Põrandakatteplaadid,restid, vuugid jms</t>
  </si>
  <si>
    <t>Porirest</t>
  </si>
  <si>
    <t>Plokk parkett tamm 100*100*50 mm</t>
  </si>
  <si>
    <t>Industriaalparkett paigaldusega komplektis</t>
  </si>
  <si>
    <t>Põranda hellisolatsiooni matt</t>
  </si>
  <si>
    <t>Plaadi alune hüdroisolatsioon kangata</t>
  </si>
  <si>
    <t xml:space="preserve">Treppide pinnakatted </t>
  </si>
  <si>
    <t>Trepiastmestiku pinnakatted ka. küljed</t>
  </si>
  <si>
    <t>Trepiastmestiku pinnakatted  laed</t>
  </si>
  <si>
    <t xml:space="preserve">SISUSTUS, INVENTAR, SEADMED </t>
  </si>
  <si>
    <t>Hoone kohtkindel mööbel ja inventar</t>
  </si>
  <si>
    <t>Tõsteseadmed</t>
  </si>
  <si>
    <t>Moodulkorsten</t>
  </si>
  <si>
    <t xml:space="preserve">Veevarustus ja kanalisatsioon </t>
  </si>
  <si>
    <t>Veevarustustööd</t>
  </si>
  <si>
    <t>Kanalisatsioonitööd</t>
  </si>
  <si>
    <t xml:space="preserve">Küte, ventilatsioon ja jahutus </t>
  </si>
  <si>
    <t>Soojasõlm ja katlamaja</t>
  </si>
  <si>
    <t>Ventilatsioonitorustikud, fitingud paigaldus</t>
  </si>
  <si>
    <t xml:space="preserve">Tugevvoolupaigaldis </t>
  </si>
  <si>
    <t>Valgustid</t>
  </si>
  <si>
    <t>Instalatsioonimaterjalid</t>
  </si>
  <si>
    <t>Maanduskontuur</t>
  </si>
  <si>
    <t>TV ja side kaabeldus</t>
  </si>
  <si>
    <t>Lodjakoda kokku</t>
  </si>
  <si>
    <t>Vetelpäästehoone</t>
  </si>
  <si>
    <t>Suletud netopind ca 107m2</t>
  </si>
  <si>
    <t>Teraskonstruktsioonil terasrestastmetega  välistrepi ja platvormi ehitus komplektis</t>
  </si>
  <si>
    <t>Välistrepi ja platvormi teraspiire</t>
  </si>
  <si>
    <t>Teraskonstruktsioonid vastavalt spetsifikatsioonile</t>
  </si>
  <si>
    <t>Kübarprofiil 30 mm</t>
  </si>
  <si>
    <t>Puitkarkass 50*150 mm</t>
  </si>
  <si>
    <t>Vertikaalroovid 45*95 mm</t>
  </si>
  <si>
    <t>Sooja-, heli-ja hüdroisolatsioon</t>
  </si>
  <si>
    <t>Mineraalvill 150 mm</t>
  </si>
  <si>
    <t xml:space="preserve">Tuuletõkkeplaat </t>
  </si>
  <si>
    <t>Fassaadi tsementkiudplaat koos avapõskede ehitusega</t>
  </si>
  <si>
    <t>KLF301</t>
  </si>
  <si>
    <t>KLF302</t>
  </si>
  <si>
    <t>KLF303</t>
  </si>
  <si>
    <t>KLF304</t>
  </si>
  <si>
    <t>VU301</t>
  </si>
  <si>
    <t>VU302</t>
  </si>
  <si>
    <t>LU301</t>
  </si>
  <si>
    <t>LU302</t>
  </si>
  <si>
    <t>LU303</t>
  </si>
  <si>
    <t>Sadeveetorud</t>
  </si>
  <si>
    <t xml:space="preserve">Katuse kandevkonstruktsioon </t>
  </si>
  <si>
    <t>SU302</t>
  </si>
  <si>
    <t>SU301</t>
  </si>
  <si>
    <t>SU303</t>
  </si>
  <si>
    <t>Sauna seinte puitvooder</t>
  </si>
  <si>
    <t>Laelaudis L302 ehitus komplektis</t>
  </si>
  <si>
    <t>Laelaudis L303 ehitus komplektis</t>
  </si>
  <si>
    <t>Laelaudis L304 ehitus komplektis</t>
  </si>
  <si>
    <t>Laelaudis L305 ehitus komplektis</t>
  </si>
  <si>
    <t>Laetõusu ehitus</t>
  </si>
  <si>
    <t>Hoone kohtkindel mööbel ja inventar ka lava ja keris</t>
  </si>
  <si>
    <t xml:space="preserve">Soojasõlm </t>
  </si>
  <si>
    <t>Vetelpäästehoone kokku</t>
  </si>
  <si>
    <t>Abihoone</t>
  </si>
  <si>
    <t>Suletud netopind ca 282 m2</t>
  </si>
  <si>
    <t>Raudbetoonrostvärgid</t>
  </si>
  <si>
    <t>Ankrupoldid</t>
  </si>
  <si>
    <t>LU201</t>
  </si>
  <si>
    <t>LU202</t>
  </si>
  <si>
    <t>LU203</t>
  </si>
  <si>
    <t>Sadeveetoru</t>
  </si>
  <si>
    <t>Katuse roovitus 50*100 mm</t>
  </si>
  <si>
    <t>Abihoone kokku</t>
  </si>
  <si>
    <t>Muud kulud (tööprojektid, ekspertiisid, inventariseerimine jms)</t>
  </si>
  <si>
    <t>Töömaa korraldus ja juhtimiskulud</t>
  </si>
  <si>
    <t>KOKKU</t>
  </si>
  <si>
    <t>Reserv 3%</t>
  </si>
  <si>
    <t>KOKKU koos reserviga</t>
  </si>
  <si>
    <t>Käibemaks 20 %</t>
  </si>
  <si>
    <t>Täpsustatud maht</t>
  </si>
  <si>
    <t>Välisperimeetri tagasitäide tihendatud liivaga</t>
  </si>
  <si>
    <t>Muudetud maht</t>
  </si>
  <si>
    <t>Madal äärekivi</t>
  </si>
  <si>
    <t>Uus rida</t>
  </si>
  <si>
    <t>Sidekaabel</t>
  </si>
  <si>
    <t>Kartano sillutiskivi</t>
  </si>
  <si>
    <t>Lisatud rida</t>
  </si>
  <si>
    <t>Maht muudetud</t>
  </si>
  <si>
    <t>Vundamendi süvendi väljakaeve</t>
  </si>
  <si>
    <t>Päikesepaneelid vastavalt projektile</t>
  </si>
  <si>
    <t>Kõnnitee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</si>
</sst>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[$€-2]\ * #,##0.00_-;\-[$€-2]\ * #,##0.00_-;_-[$€-2]\ * &quot;-&quot;??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 Narrow"/>
      <family val="2"/>
      <charset val="186"/>
    </font>
    <font>
      <sz val="7.5"/>
      <color rgb="FF00000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b/>
      <i/>
      <sz val="12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3.5"/>
      <color rgb="FF000000"/>
      <name val="Calibri"/>
      <family val="2"/>
      <charset val="186"/>
      <scheme val="minor"/>
    </font>
    <font>
      <b/>
      <i/>
      <u/>
      <sz val="11"/>
      <color rgb="FF000000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11"/>
      <name val="Times New Roman"/>
      <family val="1"/>
      <charset val="186"/>
    </font>
    <font>
      <b/>
      <i/>
      <sz val="11"/>
      <color rgb="FF00000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22" fontId="7" fillId="2" borderId="0" xfId="0" applyNumberFormat="1" applyFont="1" applyFill="1"/>
    <xf numFmtId="0" fontId="8" fillId="2" borderId="0" xfId="0" applyFont="1" applyFill="1" applyAlignment="1">
      <alignment wrapText="1"/>
    </xf>
    <xf numFmtId="0" fontId="8" fillId="2" borderId="0" xfId="0" applyFont="1" applyFill="1"/>
    <xf numFmtId="165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14" fontId="11" fillId="2" borderId="0" xfId="0" applyNumberFormat="1" applyFont="1" applyFill="1"/>
    <xf numFmtId="0" fontId="13" fillId="2" borderId="0" xfId="0" applyFont="1" applyFill="1"/>
    <xf numFmtId="0" fontId="14" fillId="3" borderId="0" xfId="0" applyFont="1" applyFill="1" applyAlignment="1">
      <alignment horizontal="center" wrapText="1"/>
    </xf>
    <xf numFmtId="165" fontId="14" fillId="3" borderId="0" xfId="0" applyNumberFormat="1" applyFont="1" applyFill="1" applyAlignment="1">
      <alignment horizontal="center" wrapText="1"/>
    </xf>
    <xf numFmtId="165" fontId="8" fillId="2" borderId="6" xfId="0" applyNumberFormat="1" applyFont="1" applyFill="1" applyBorder="1"/>
    <xf numFmtId="0" fontId="15" fillId="0" borderId="7" xfId="0" applyFont="1" applyBorder="1"/>
    <xf numFmtId="0" fontId="16" fillId="0" borderId="8" xfId="0" applyFont="1" applyBorder="1" applyAlignment="1">
      <alignment vertical="top" wrapText="1"/>
    </xf>
    <xf numFmtId="0" fontId="19" fillId="2" borderId="0" xfId="0" applyFont="1" applyFill="1"/>
    <xf numFmtId="0" fontId="12" fillId="2" borderId="0" xfId="0" applyFont="1" applyFill="1" applyAlignment="1">
      <alignment horizontal="center" wrapText="1"/>
    </xf>
    <xf numFmtId="0" fontId="18" fillId="4" borderId="0" xfId="0" applyFont="1" applyFill="1"/>
    <xf numFmtId="0" fontId="11" fillId="4" borderId="0" xfId="0" applyFont="1" applyFill="1" applyAlignment="1">
      <alignment wrapText="1"/>
    </xf>
    <xf numFmtId="0" fontId="11" fillId="4" borderId="0" xfId="0" applyFont="1" applyFill="1"/>
    <xf numFmtId="165" fontId="11" fillId="4" borderId="0" xfId="0" applyNumberFormat="1" applyFont="1" applyFill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8" fillId="3" borderId="1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18" fillId="4" borderId="1" xfId="0" applyFont="1" applyFill="1" applyBorder="1"/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165" fontId="11" fillId="3" borderId="1" xfId="0" applyNumberFormat="1" applyFont="1" applyFill="1" applyBorder="1"/>
    <xf numFmtId="165" fontId="8" fillId="2" borderId="1" xfId="0" applyNumberFormat="1" applyFont="1" applyFill="1" applyBorder="1"/>
    <xf numFmtId="165" fontId="11" fillId="2" borderId="1" xfId="0" applyNumberFormat="1" applyFont="1" applyFill="1" applyBorder="1"/>
    <xf numFmtId="165" fontId="1" fillId="2" borderId="1" xfId="0" applyNumberFormat="1" applyFont="1" applyFill="1" applyBorder="1"/>
    <xf numFmtId="165" fontId="11" fillId="4" borderId="1" xfId="0" applyNumberFormat="1" applyFont="1" applyFill="1" applyBorder="1"/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8" fillId="0" borderId="1" xfId="0" applyFont="1" applyFill="1" applyBorder="1"/>
    <xf numFmtId="0" fontId="1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5" fillId="0" borderId="1" xfId="0" applyFont="1" applyFill="1" applyBorder="1"/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8" fillId="2" borderId="5" xfId="0" applyFont="1" applyFill="1" applyBorder="1"/>
    <xf numFmtId="0" fontId="11" fillId="2" borderId="3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</cellXfs>
  <cellStyles count="10">
    <cellStyle name="Koma 2" xfId="2"/>
    <cellStyle name="Koma 2 2" xfId="7"/>
    <cellStyle name="Koma 3" xfId="4"/>
    <cellStyle name="Koma 3 2" xfId="6"/>
    <cellStyle name="Koma 3 2 2" xfId="9"/>
    <cellStyle name="Koma 3 3" xfId="8"/>
    <cellStyle name="Normaallaad 2" xfId="1"/>
    <cellStyle name="Normaallaad 3" xfId="3"/>
    <cellStyle name="Normaallaad 3 2" xfId="5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9</xdr:row>
      <xdr:rowOff>85724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844EBB09-8389-4CA4-BD5B-E805BEC5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43550" cy="1819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74"/>
  <sheetViews>
    <sheetView showGridLines="0" tabSelected="1" topLeftCell="A949" zoomScale="115" zoomScaleNormal="115" workbookViewId="0">
      <selection activeCell="I961" sqref="I961"/>
    </sheetView>
  </sheetViews>
  <sheetFormatPr defaultColWidth="9.140625" defaultRowHeight="15" x14ac:dyDescent="0.25"/>
  <cols>
    <col min="1" max="1" width="13.28515625" style="3" customWidth="1"/>
    <col min="2" max="2" width="47.7109375" style="2" customWidth="1"/>
    <col min="3" max="3" width="8" style="3" bestFit="1" customWidth="1"/>
    <col min="4" max="4" width="5.28515625" style="3" bestFit="1" customWidth="1"/>
    <col min="5" max="5" width="12.85546875" style="4" bestFit="1" customWidth="1"/>
    <col min="6" max="6" width="15.7109375" style="4" bestFit="1" customWidth="1"/>
    <col min="7" max="7" width="17" style="3" bestFit="1" customWidth="1"/>
    <col min="8" max="9" width="12.85546875" style="3" bestFit="1" customWidth="1"/>
    <col min="10" max="10" width="11.140625" style="3" bestFit="1" customWidth="1"/>
    <col min="11" max="16384" width="9.140625" style="3"/>
  </cols>
  <sheetData>
    <row r="6" spans="1:6" x14ac:dyDescent="0.25">
      <c r="A6" s="1"/>
    </row>
    <row r="8" spans="1:6" ht="15.75" x14ac:dyDescent="0.25">
      <c r="A8" s="5"/>
    </row>
    <row r="9" spans="1:6" ht="15.75" x14ac:dyDescent="0.25">
      <c r="A9" s="5"/>
    </row>
    <row r="10" spans="1:6" ht="15.75" x14ac:dyDescent="0.25">
      <c r="A10" s="5"/>
    </row>
    <row r="11" spans="1:6" ht="15.75" x14ac:dyDescent="0.25">
      <c r="A11" s="5"/>
    </row>
    <row r="12" spans="1:6" ht="15.75" x14ac:dyDescent="0.25">
      <c r="A12" s="5"/>
    </row>
    <row r="13" spans="1:6" ht="15.75" x14ac:dyDescent="0.25">
      <c r="B13" s="6" t="s">
        <v>90</v>
      </c>
      <c r="F13" s="7"/>
    </row>
    <row r="14" spans="1:6" ht="15.75" x14ac:dyDescent="0.3">
      <c r="B14" s="55" t="s">
        <v>91</v>
      </c>
      <c r="C14" s="56"/>
      <c r="D14" s="56"/>
      <c r="E14" s="56"/>
      <c r="F14" s="56"/>
    </row>
    <row r="15" spans="1:6" ht="18" x14ac:dyDescent="0.3">
      <c r="B15" s="37"/>
      <c r="C15" s="38"/>
      <c r="D15" s="38"/>
      <c r="E15" s="38"/>
      <c r="F15" s="38"/>
    </row>
    <row r="16" spans="1:6" x14ac:dyDescent="0.25">
      <c r="A16" s="8" t="s">
        <v>92</v>
      </c>
    </row>
    <row r="18" spans="1:6" x14ac:dyDescent="0.25">
      <c r="A18" s="9" t="s">
        <v>93</v>
      </c>
      <c r="B18" s="9" t="s">
        <v>94</v>
      </c>
      <c r="C18" s="9" t="s">
        <v>95</v>
      </c>
      <c r="D18" s="9" t="s">
        <v>96</v>
      </c>
      <c r="E18" s="10" t="s">
        <v>97</v>
      </c>
      <c r="F18" s="10" t="s">
        <v>98</v>
      </c>
    </row>
    <row r="19" spans="1:6" x14ac:dyDescent="0.25">
      <c r="A19" s="57"/>
      <c r="B19" s="57"/>
      <c r="C19" s="57"/>
      <c r="D19" s="57"/>
      <c r="E19" s="57"/>
    </row>
    <row r="20" spans="1:6" x14ac:dyDescent="0.25">
      <c r="A20" s="20">
        <v>1</v>
      </c>
      <c r="B20" s="21" t="s">
        <v>99</v>
      </c>
      <c r="C20" s="20"/>
      <c r="D20" s="20"/>
      <c r="E20" s="39"/>
      <c r="F20" s="39"/>
    </row>
    <row r="21" spans="1:6" x14ac:dyDescent="0.25">
      <c r="A21" s="22"/>
      <c r="B21" s="23"/>
      <c r="C21" s="22"/>
      <c r="D21" s="22"/>
      <c r="E21" s="40"/>
      <c r="F21" s="40"/>
    </row>
    <row r="22" spans="1:6" x14ac:dyDescent="0.25">
      <c r="A22" s="22"/>
      <c r="B22" s="23"/>
      <c r="C22" s="22"/>
      <c r="D22" s="22"/>
      <c r="E22" s="40"/>
      <c r="F22" s="40"/>
    </row>
    <row r="23" spans="1:6" x14ac:dyDescent="0.25">
      <c r="A23" s="24">
        <v>11</v>
      </c>
      <c r="B23" s="25" t="s">
        <v>100</v>
      </c>
      <c r="C23" s="24"/>
      <c r="D23" s="24"/>
      <c r="E23" s="41"/>
      <c r="F23" s="41"/>
    </row>
    <row r="24" spans="1:6" x14ac:dyDescent="0.25">
      <c r="A24" s="22">
        <v>111</v>
      </c>
      <c r="B24" s="23" t="s">
        <v>21</v>
      </c>
      <c r="C24" s="22"/>
      <c r="D24" s="22"/>
      <c r="E24" s="40"/>
      <c r="F24" s="40"/>
    </row>
    <row r="25" spans="1:6" x14ac:dyDescent="0.25">
      <c r="A25" s="22">
        <v>1110000001</v>
      </c>
      <c r="B25" s="23" t="s">
        <v>101</v>
      </c>
      <c r="C25" s="47">
        <v>1</v>
      </c>
      <c r="D25" s="47" t="s">
        <v>102</v>
      </c>
      <c r="E25" s="11">
        <v>14250</v>
      </c>
      <c r="F25" s="11">
        <f>C25*E25</f>
        <v>14250</v>
      </c>
    </row>
    <row r="26" spans="1:6" x14ac:dyDescent="0.25">
      <c r="A26" s="22">
        <v>1110000002</v>
      </c>
      <c r="B26" s="23" t="s">
        <v>103</v>
      </c>
      <c r="C26" s="47">
        <v>1</v>
      </c>
      <c r="D26" s="47" t="s">
        <v>102</v>
      </c>
      <c r="E26" s="11">
        <v>95</v>
      </c>
      <c r="F26" s="11">
        <f t="shared" ref="F26:F28" si="0">C26*E26</f>
        <v>95</v>
      </c>
    </row>
    <row r="27" spans="1:6" x14ac:dyDescent="0.25">
      <c r="A27" s="22">
        <v>1110000003</v>
      </c>
      <c r="B27" s="23" t="s">
        <v>104</v>
      </c>
      <c r="C27" s="47">
        <v>15752</v>
      </c>
      <c r="D27" s="47" t="s">
        <v>88</v>
      </c>
      <c r="E27" s="11">
        <v>9.4999999999999998E-3</v>
      </c>
      <c r="F27" s="11">
        <f t="shared" si="0"/>
        <v>149.64400000000001</v>
      </c>
    </row>
    <row r="28" spans="1:6" ht="30" x14ac:dyDescent="0.25">
      <c r="A28" s="22">
        <v>1110000004</v>
      </c>
      <c r="B28" s="23" t="s">
        <v>105</v>
      </c>
      <c r="C28" s="47">
        <v>1</v>
      </c>
      <c r="D28" s="47" t="s">
        <v>102</v>
      </c>
      <c r="E28" s="11">
        <v>570</v>
      </c>
      <c r="F28" s="11">
        <f t="shared" si="0"/>
        <v>570</v>
      </c>
    </row>
    <row r="29" spans="1:6" x14ac:dyDescent="0.25">
      <c r="A29" s="22">
        <v>113</v>
      </c>
      <c r="B29" s="23" t="s">
        <v>44</v>
      </c>
      <c r="C29" s="47"/>
      <c r="D29" s="47"/>
      <c r="E29" s="40"/>
      <c r="F29" s="40"/>
    </row>
    <row r="30" spans="1:6" x14ac:dyDescent="0.25">
      <c r="A30" s="22">
        <v>1130000001</v>
      </c>
      <c r="B30" s="23" t="s">
        <v>106</v>
      </c>
      <c r="C30" s="47">
        <v>41</v>
      </c>
      <c r="D30" s="47" t="s">
        <v>107</v>
      </c>
      <c r="E30" s="11">
        <v>23.75</v>
      </c>
      <c r="F30" s="11">
        <f>C30*E30</f>
        <v>973.75</v>
      </c>
    </row>
    <row r="31" spans="1:6" x14ac:dyDescent="0.25">
      <c r="A31" s="22">
        <v>114</v>
      </c>
      <c r="B31" s="23" t="s">
        <v>58</v>
      </c>
      <c r="C31" s="47"/>
      <c r="D31" s="47"/>
      <c r="E31" s="40"/>
      <c r="F31" s="40"/>
    </row>
    <row r="32" spans="1:6" x14ac:dyDescent="0.25">
      <c r="A32" s="22">
        <v>1140000001</v>
      </c>
      <c r="B32" s="23" t="s">
        <v>108</v>
      </c>
      <c r="C32" s="47">
        <v>3</v>
      </c>
      <c r="D32" s="47" t="s">
        <v>107</v>
      </c>
      <c r="E32" s="11">
        <v>95</v>
      </c>
      <c r="F32" s="11">
        <f>C32*E32</f>
        <v>285</v>
      </c>
    </row>
    <row r="33" spans="1:7" x14ac:dyDescent="0.25">
      <c r="A33" s="22">
        <v>117</v>
      </c>
      <c r="B33" s="23" t="s">
        <v>18</v>
      </c>
      <c r="C33" s="47"/>
      <c r="D33" s="47"/>
      <c r="E33" s="40"/>
      <c r="F33" s="40"/>
    </row>
    <row r="34" spans="1:7" x14ac:dyDescent="0.25">
      <c r="A34" s="22">
        <v>1170000001</v>
      </c>
      <c r="B34" s="23" t="s">
        <v>109</v>
      </c>
      <c r="C34" s="47">
        <v>1</v>
      </c>
      <c r="D34" s="47" t="s">
        <v>102</v>
      </c>
      <c r="E34" s="11">
        <v>7600</v>
      </c>
      <c r="F34" s="11">
        <f>C34*E34</f>
        <v>7600</v>
      </c>
    </row>
    <row r="35" spans="1:7" ht="30" x14ac:dyDescent="0.25">
      <c r="A35" s="22">
        <v>118</v>
      </c>
      <c r="B35" s="23" t="s">
        <v>110</v>
      </c>
      <c r="C35" s="47"/>
      <c r="D35" s="47"/>
      <c r="E35" s="40"/>
      <c r="F35" s="40"/>
    </row>
    <row r="36" spans="1:7" ht="30" x14ac:dyDescent="0.25">
      <c r="A36" s="22">
        <v>1180000001</v>
      </c>
      <c r="B36" s="23" t="s">
        <v>110</v>
      </c>
      <c r="C36" s="47">
        <v>1</v>
      </c>
      <c r="D36" s="47" t="s">
        <v>102</v>
      </c>
      <c r="E36" s="11">
        <v>475</v>
      </c>
      <c r="F36" s="11">
        <f>C36*E36</f>
        <v>475</v>
      </c>
    </row>
    <row r="37" spans="1:7" x14ac:dyDescent="0.25">
      <c r="A37" s="22"/>
      <c r="B37" s="23"/>
      <c r="C37" s="47"/>
      <c r="D37" s="47"/>
      <c r="E37" s="40"/>
      <c r="F37" s="40"/>
    </row>
    <row r="38" spans="1:7" x14ac:dyDescent="0.25">
      <c r="A38" s="22"/>
      <c r="B38" s="23"/>
      <c r="C38" s="47"/>
      <c r="D38" s="47"/>
      <c r="E38" s="40"/>
      <c r="F38" s="40"/>
    </row>
    <row r="39" spans="1:7" x14ac:dyDescent="0.25">
      <c r="A39" s="24">
        <v>14</v>
      </c>
      <c r="B39" s="25" t="s">
        <v>3</v>
      </c>
      <c r="C39" s="48"/>
      <c r="D39" s="48"/>
      <c r="E39" s="41"/>
      <c r="F39" s="40"/>
    </row>
    <row r="40" spans="1:7" x14ac:dyDescent="0.25">
      <c r="A40" s="22">
        <v>142</v>
      </c>
      <c r="B40" s="23" t="s">
        <v>61</v>
      </c>
      <c r="C40" s="47"/>
      <c r="D40" s="47"/>
      <c r="E40" s="40"/>
      <c r="F40" s="40"/>
    </row>
    <row r="41" spans="1:7" x14ac:dyDescent="0.25">
      <c r="A41" s="26">
        <v>1420000001</v>
      </c>
      <c r="B41" s="27" t="s">
        <v>111</v>
      </c>
      <c r="C41" s="49">
        <v>14.2</v>
      </c>
      <c r="D41" s="49" t="s">
        <v>2</v>
      </c>
      <c r="E41" s="11">
        <v>200.70422535211267</v>
      </c>
      <c r="F41" s="11">
        <f>C41*E41</f>
        <v>2850</v>
      </c>
    </row>
    <row r="42" spans="1:7" x14ac:dyDescent="0.25">
      <c r="A42" s="28">
        <v>143</v>
      </c>
      <c r="B42" s="29" t="s">
        <v>45</v>
      </c>
      <c r="C42" s="50"/>
      <c r="D42" s="50"/>
      <c r="E42" s="42"/>
      <c r="F42" s="40"/>
    </row>
    <row r="43" spans="1:7" x14ac:dyDescent="0.25">
      <c r="A43" s="26">
        <v>1430000001</v>
      </c>
      <c r="B43" s="27" t="s">
        <v>112</v>
      </c>
      <c r="C43" s="49">
        <v>5.27</v>
      </c>
      <c r="D43" s="49" t="s">
        <v>88</v>
      </c>
      <c r="E43" s="11">
        <v>180.26565464895637</v>
      </c>
      <c r="F43" s="11">
        <f>C43*E43</f>
        <v>950</v>
      </c>
    </row>
    <row r="44" spans="1:7" x14ac:dyDescent="0.25">
      <c r="A44" s="22"/>
      <c r="B44" s="23"/>
      <c r="C44" s="47"/>
      <c r="D44" s="47"/>
      <c r="E44" s="40"/>
      <c r="F44" s="40"/>
    </row>
    <row r="45" spans="1:7" x14ac:dyDescent="0.25">
      <c r="A45" s="22"/>
      <c r="B45" s="23"/>
      <c r="C45" s="47"/>
      <c r="D45" s="47"/>
      <c r="E45" s="40"/>
      <c r="F45" s="40"/>
    </row>
    <row r="46" spans="1:7" x14ac:dyDescent="0.25">
      <c r="A46" s="24">
        <v>15</v>
      </c>
      <c r="B46" s="25" t="s">
        <v>113</v>
      </c>
      <c r="C46" s="48"/>
      <c r="D46" s="48"/>
      <c r="E46" s="41"/>
      <c r="F46" s="40"/>
    </row>
    <row r="47" spans="1:7" x14ac:dyDescent="0.25">
      <c r="A47" s="22">
        <v>151</v>
      </c>
      <c r="B47" s="23" t="s">
        <v>114</v>
      </c>
      <c r="C47" s="47"/>
      <c r="D47" s="47"/>
      <c r="E47" s="40"/>
      <c r="F47" s="40"/>
    </row>
    <row r="48" spans="1:7" ht="30" x14ac:dyDescent="0.25">
      <c r="A48" s="22">
        <v>1510000001</v>
      </c>
      <c r="B48" s="23" t="s">
        <v>115</v>
      </c>
      <c r="C48" s="48">
        <v>77</v>
      </c>
      <c r="D48" s="48" t="s">
        <v>2</v>
      </c>
      <c r="E48" s="11">
        <v>57</v>
      </c>
      <c r="F48" s="11">
        <f t="shared" ref="F48:F49" si="1">C48*E48</f>
        <v>4389</v>
      </c>
      <c r="G48" s="3" t="s">
        <v>404</v>
      </c>
    </row>
    <row r="49" spans="1:7" ht="30" x14ac:dyDescent="0.25">
      <c r="A49" s="22">
        <v>1510000002</v>
      </c>
      <c r="B49" s="23" t="s">
        <v>116</v>
      </c>
      <c r="C49" s="48">
        <v>75</v>
      </c>
      <c r="D49" s="48" t="s">
        <v>2</v>
      </c>
      <c r="E49" s="11">
        <v>66.5</v>
      </c>
      <c r="F49" s="11">
        <f t="shared" si="1"/>
        <v>4987.5</v>
      </c>
      <c r="G49" s="3" t="s">
        <v>404</v>
      </c>
    </row>
    <row r="50" spans="1:7" ht="30" x14ac:dyDescent="0.25">
      <c r="A50" s="22">
        <v>1510000003</v>
      </c>
      <c r="B50" s="23" t="s">
        <v>117</v>
      </c>
      <c r="C50" s="48">
        <v>0</v>
      </c>
      <c r="D50" s="48" t="s">
        <v>2</v>
      </c>
      <c r="E50" s="11"/>
      <c r="F50" s="11"/>
      <c r="G50" s="3" t="s">
        <v>404</v>
      </c>
    </row>
    <row r="51" spans="1:7" ht="30" x14ac:dyDescent="0.25">
      <c r="A51" s="22">
        <v>1510000004</v>
      </c>
      <c r="B51" s="23" t="s">
        <v>118</v>
      </c>
      <c r="C51" s="48">
        <v>0</v>
      </c>
      <c r="D51" s="48" t="s">
        <v>2</v>
      </c>
      <c r="E51" s="11"/>
      <c r="F51" s="11"/>
      <c r="G51" s="3" t="s">
        <v>404</v>
      </c>
    </row>
    <row r="52" spans="1:7" ht="30" x14ac:dyDescent="0.25">
      <c r="A52" s="22">
        <v>1510000015</v>
      </c>
      <c r="B52" s="23" t="s">
        <v>119</v>
      </c>
      <c r="C52" s="47">
        <v>1</v>
      </c>
      <c r="D52" s="47" t="s">
        <v>102</v>
      </c>
      <c r="E52" s="11">
        <v>95</v>
      </c>
      <c r="F52" s="11">
        <f>C52*E52</f>
        <v>95</v>
      </c>
    </row>
    <row r="53" spans="1:7" x14ac:dyDescent="0.25">
      <c r="A53" s="22">
        <v>152</v>
      </c>
      <c r="B53" s="23" t="s">
        <v>24</v>
      </c>
      <c r="C53" s="47"/>
      <c r="D53" s="47"/>
      <c r="E53" s="40"/>
      <c r="F53" s="40"/>
    </row>
    <row r="54" spans="1:7" ht="30" x14ac:dyDescent="0.25">
      <c r="A54" s="22">
        <v>1520000001</v>
      </c>
      <c r="B54" s="23" t="s">
        <v>120</v>
      </c>
      <c r="C54" s="47">
        <v>12</v>
      </c>
      <c r="D54" s="47" t="s">
        <v>2</v>
      </c>
      <c r="E54" s="11">
        <v>61.512499999999996</v>
      </c>
      <c r="F54" s="11">
        <f t="shared" ref="F54:F62" si="2">C54*E54</f>
        <v>738.15</v>
      </c>
    </row>
    <row r="55" spans="1:7" ht="30" x14ac:dyDescent="0.25">
      <c r="A55" s="22">
        <v>1520000002</v>
      </c>
      <c r="B55" s="23" t="s">
        <v>121</v>
      </c>
      <c r="C55" s="48">
        <v>125</v>
      </c>
      <c r="D55" s="48" t="s">
        <v>2</v>
      </c>
      <c r="E55" s="11">
        <v>82.870400000000004</v>
      </c>
      <c r="F55" s="11">
        <f t="shared" si="2"/>
        <v>10358.800000000001</v>
      </c>
      <c r="G55" s="3" t="s">
        <v>404</v>
      </c>
    </row>
    <row r="56" spans="1:7" ht="30" x14ac:dyDescent="0.25">
      <c r="A56" s="22">
        <v>1520000003</v>
      </c>
      <c r="B56" s="23" t="s">
        <v>122</v>
      </c>
      <c r="C56" s="48">
        <v>90</v>
      </c>
      <c r="D56" s="48" t="s">
        <v>2</v>
      </c>
      <c r="E56" s="11">
        <v>65.761111111111106</v>
      </c>
      <c r="F56" s="11">
        <f t="shared" si="2"/>
        <v>5918.4999999999991</v>
      </c>
      <c r="G56" s="3" t="s">
        <v>404</v>
      </c>
    </row>
    <row r="57" spans="1:7" ht="30" x14ac:dyDescent="0.25">
      <c r="A57" s="22">
        <v>1520000004</v>
      </c>
      <c r="B57" s="23" t="s">
        <v>123</v>
      </c>
      <c r="C57" s="47">
        <v>8</v>
      </c>
      <c r="D57" s="47" t="s">
        <v>107</v>
      </c>
      <c r="E57" s="11">
        <v>285</v>
      </c>
      <c r="F57" s="11">
        <f t="shared" si="2"/>
        <v>2280</v>
      </c>
    </row>
    <row r="58" spans="1:7" x14ac:dyDescent="0.25">
      <c r="A58" s="22">
        <v>1520000005</v>
      </c>
      <c r="B58" s="23" t="s">
        <v>124</v>
      </c>
      <c r="C58" s="47">
        <v>1</v>
      </c>
      <c r="D58" s="47" t="s">
        <v>107</v>
      </c>
      <c r="E58" s="11">
        <v>380</v>
      </c>
      <c r="F58" s="11">
        <f t="shared" si="2"/>
        <v>380</v>
      </c>
    </row>
    <row r="59" spans="1:7" ht="30" x14ac:dyDescent="0.25">
      <c r="A59" s="22">
        <v>1520000006</v>
      </c>
      <c r="B59" s="23" t="s">
        <v>125</v>
      </c>
      <c r="C59" s="47">
        <v>1</v>
      </c>
      <c r="D59" s="47" t="s">
        <v>107</v>
      </c>
      <c r="E59" s="11">
        <v>332.5</v>
      </c>
      <c r="F59" s="11">
        <f t="shared" si="2"/>
        <v>332.5</v>
      </c>
    </row>
    <row r="60" spans="1:7" ht="30" x14ac:dyDescent="0.25">
      <c r="A60" s="22">
        <v>1520000007</v>
      </c>
      <c r="B60" s="23" t="s">
        <v>126</v>
      </c>
      <c r="C60" s="47">
        <v>2</v>
      </c>
      <c r="D60" s="47" t="s">
        <v>88</v>
      </c>
      <c r="E60" s="11">
        <v>9.5</v>
      </c>
      <c r="F60" s="11">
        <f t="shared" si="2"/>
        <v>19</v>
      </c>
    </row>
    <row r="61" spans="1:7" x14ac:dyDescent="0.25">
      <c r="A61" s="22">
        <v>1520000008</v>
      </c>
      <c r="B61" s="23" t="s">
        <v>127</v>
      </c>
      <c r="C61" s="47">
        <v>1</v>
      </c>
      <c r="D61" s="47" t="s">
        <v>107</v>
      </c>
      <c r="E61" s="11">
        <v>14250</v>
      </c>
      <c r="F61" s="11">
        <f t="shared" si="2"/>
        <v>14250</v>
      </c>
    </row>
    <row r="62" spans="1:7" x14ac:dyDescent="0.25">
      <c r="A62" s="22">
        <v>1520000009</v>
      </c>
      <c r="B62" s="23" t="s">
        <v>128</v>
      </c>
      <c r="C62" s="47">
        <v>1</v>
      </c>
      <c r="D62" s="47" t="s">
        <v>102</v>
      </c>
      <c r="E62" s="11">
        <v>95</v>
      </c>
      <c r="F62" s="11">
        <f t="shared" si="2"/>
        <v>95</v>
      </c>
    </row>
    <row r="63" spans="1:7" x14ac:dyDescent="0.25">
      <c r="A63" s="22">
        <v>153</v>
      </c>
      <c r="B63" s="23" t="s">
        <v>46</v>
      </c>
      <c r="C63" s="47"/>
      <c r="D63" s="47"/>
      <c r="E63" s="40"/>
      <c r="F63" s="40"/>
    </row>
    <row r="64" spans="1:7" x14ac:dyDescent="0.25">
      <c r="A64" s="22">
        <v>1530000005</v>
      </c>
      <c r="B64" s="23" t="s">
        <v>129</v>
      </c>
      <c r="C64" s="47">
        <v>17</v>
      </c>
      <c r="D64" s="47" t="s">
        <v>130</v>
      </c>
      <c r="E64" s="11">
        <v>820.24117647058824</v>
      </c>
      <c r="F64" s="11">
        <f>C64*E64</f>
        <v>13944.1</v>
      </c>
    </row>
    <row r="65" spans="1:7" x14ac:dyDescent="0.25">
      <c r="A65" s="22">
        <v>154</v>
      </c>
      <c r="B65" s="23" t="s">
        <v>25</v>
      </c>
      <c r="C65" s="47"/>
      <c r="D65" s="47"/>
      <c r="E65" s="40"/>
      <c r="F65" s="40"/>
    </row>
    <row r="66" spans="1:7" x14ac:dyDescent="0.25">
      <c r="A66" s="22">
        <v>1540000001</v>
      </c>
      <c r="B66" s="23" t="s">
        <v>131</v>
      </c>
      <c r="C66" s="47">
        <v>30</v>
      </c>
      <c r="D66" s="47" t="s">
        <v>2</v>
      </c>
      <c r="E66" s="11">
        <v>70.268333333333331</v>
      </c>
      <c r="F66" s="11">
        <f t="shared" ref="F66:F72" si="3">C66*E66</f>
        <v>2108.0499999999997</v>
      </c>
    </row>
    <row r="67" spans="1:7" x14ac:dyDescent="0.25">
      <c r="A67" s="22">
        <v>1540000002</v>
      </c>
      <c r="B67" s="23" t="s">
        <v>132</v>
      </c>
      <c r="C67" s="48">
        <v>130</v>
      </c>
      <c r="D67" s="48" t="s">
        <v>2</v>
      </c>
      <c r="E67" s="11">
        <v>71.323076923076925</v>
      </c>
      <c r="F67" s="11">
        <f t="shared" si="3"/>
        <v>9272</v>
      </c>
      <c r="G67" s="3" t="s">
        <v>404</v>
      </c>
    </row>
    <row r="68" spans="1:7" x14ac:dyDescent="0.25">
      <c r="A68" s="22">
        <v>1540000003</v>
      </c>
      <c r="B68" s="23" t="s">
        <v>133</v>
      </c>
      <c r="C68" s="47">
        <v>187</v>
      </c>
      <c r="D68" s="47" t="s">
        <v>2</v>
      </c>
      <c r="E68" s="11">
        <v>74.37433155080214</v>
      </c>
      <c r="F68" s="11">
        <f t="shared" si="3"/>
        <v>13908</v>
      </c>
    </row>
    <row r="69" spans="1:7" x14ac:dyDescent="0.25">
      <c r="A69" s="22">
        <v>1540000004</v>
      </c>
      <c r="B69" s="23" t="s">
        <v>134</v>
      </c>
      <c r="C69" s="47">
        <v>1</v>
      </c>
      <c r="D69" s="47" t="s">
        <v>107</v>
      </c>
      <c r="E69" s="11">
        <v>194.75</v>
      </c>
      <c r="F69" s="11">
        <f t="shared" si="3"/>
        <v>194.75</v>
      </c>
    </row>
    <row r="70" spans="1:7" x14ac:dyDescent="0.25">
      <c r="A70" s="22">
        <v>1540000005</v>
      </c>
      <c r="B70" s="23" t="s">
        <v>135</v>
      </c>
      <c r="C70" s="47">
        <v>1</v>
      </c>
      <c r="D70" s="47" t="s">
        <v>107</v>
      </c>
      <c r="E70" s="11">
        <v>204.25</v>
      </c>
      <c r="F70" s="11">
        <f t="shared" si="3"/>
        <v>204.25</v>
      </c>
    </row>
    <row r="71" spans="1:7" ht="30" x14ac:dyDescent="0.25">
      <c r="A71" s="22">
        <v>1540000006</v>
      </c>
      <c r="B71" s="23" t="s">
        <v>136</v>
      </c>
      <c r="C71" s="47">
        <v>9</v>
      </c>
      <c r="D71" s="47" t="s">
        <v>88</v>
      </c>
      <c r="E71" s="11">
        <v>9.5</v>
      </c>
      <c r="F71" s="11">
        <f t="shared" si="3"/>
        <v>85.5</v>
      </c>
    </row>
    <row r="72" spans="1:7" x14ac:dyDescent="0.25">
      <c r="A72" s="22">
        <v>1540000007</v>
      </c>
      <c r="B72" s="23" t="s">
        <v>137</v>
      </c>
      <c r="C72" s="47">
        <v>1</v>
      </c>
      <c r="D72" s="47" t="s">
        <v>102</v>
      </c>
      <c r="E72" s="11">
        <v>95</v>
      </c>
      <c r="F72" s="11">
        <f t="shared" si="3"/>
        <v>95</v>
      </c>
    </row>
    <row r="73" spans="1:7" x14ac:dyDescent="0.25">
      <c r="A73" s="22">
        <v>155</v>
      </c>
      <c r="B73" s="23" t="s">
        <v>62</v>
      </c>
      <c r="C73" s="47"/>
      <c r="D73" s="47"/>
      <c r="E73" s="40"/>
      <c r="F73" s="40"/>
    </row>
    <row r="74" spans="1:7" x14ac:dyDescent="0.25">
      <c r="A74" s="22">
        <v>1550000001</v>
      </c>
      <c r="B74" s="23" t="s">
        <v>138</v>
      </c>
      <c r="C74" s="47">
        <v>268.94</v>
      </c>
      <c r="D74" s="47" t="s">
        <v>2</v>
      </c>
      <c r="E74" s="11">
        <v>52.987915520190377</v>
      </c>
      <c r="F74" s="11">
        <f t="shared" ref="F74:F75" si="4">C74*E74</f>
        <v>14250.57</v>
      </c>
    </row>
    <row r="75" spans="1:7" x14ac:dyDescent="0.25">
      <c r="A75" s="22">
        <v>1550000002</v>
      </c>
      <c r="B75" s="23" t="s">
        <v>139</v>
      </c>
      <c r="C75" s="47">
        <v>1</v>
      </c>
      <c r="D75" s="47" t="s">
        <v>102</v>
      </c>
      <c r="E75" s="11">
        <v>584.25</v>
      </c>
      <c r="F75" s="11">
        <f t="shared" si="4"/>
        <v>584.25</v>
      </c>
    </row>
    <row r="76" spans="1:7" x14ac:dyDescent="0.25">
      <c r="A76" s="22">
        <v>157</v>
      </c>
      <c r="B76" s="23" t="s">
        <v>20</v>
      </c>
      <c r="C76" s="47"/>
      <c r="D76" s="47"/>
      <c r="E76" s="40"/>
      <c r="F76" s="40"/>
    </row>
    <row r="77" spans="1:7" x14ac:dyDescent="0.25">
      <c r="A77" s="22">
        <v>1570000001</v>
      </c>
      <c r="B77" s="23" t="s">
        <v>140</v>
      </c>
      <c r="C77" s="47">
        <v>163.13999999999999</v>
      </c>
      <c r="D77" s="47" t="s">
        <v>2</v>
      </c>
      <c r="E77" s="11">
        <v>23.883006987863187</v>
      </c>
      <c r="F77" s="11">
        <f t="shared" ref="F77:F79" si="5">C77*E77</f>
        <v>3896.27376</v>
      </c>
    </row>
    <row r="78" spans="1:7" x14ac:dyDescent="0.25">
      <c r="A78" s="22">
        <v>1570000002</v>
      </c>
      <c r="B78" s="23" t="s">
        <v>141</v>
      </c>
      <c r="C78" s="47">
        <v>408.84</v>
      </c>
      <c r="D78" s="47" t="s">
        <v>2</v>
      </c>
      <c r="E78" s="11">
        <v>24.029808042265923</v>
      </c>
      <c r="F78" s="11">
        <f t="shared" si="5"/>
        <v>9824.3467199999996</v>
      </c>
    </row>
    <row r="79" spans="1:7" ht="30" x14ac:dyDescent="0.25">
      <c r="A79" s="22">
        <v>1570000003</v>
      </c>
      <c r="B79" s="23" t="s">
        <v>142</v>
      </c>
      <c r="C79" s="47">
        <v>50.59</v>
      </c>
      <c r="D79" s="47" t="s">
        <v>2</v>
      </c>
      <c r="E79" s="11">
        <v>24.097242933386042</v>
      </c>
      <c r="F79" s="11">
        <f t="shared" si="5"/>
        <v>1219.07952</v>
      </c>
    </row>
    <row r="80" spans="1:7" x14ac:dyDescent="0.25">
      <c r="A80" s="22"/>
      <c r="B80" s="23"/>
      <c r="C80" s="47"/>
      <c r="D80" s="47"/>
      <c r="E80" s="40"/>
      <c r="F80" s="40"/>
    </row>
    <row r="81" spans="1:7" x14ac:dyDescent="0.25">
      <c r="A81" s="22"/>
      <c r="B81" s="23"/>
      <c r="C81" s="47"/>
      <c r="D81" s="47"/>
      <c r="E81" s="40"/>
      <c r="F81" s="40"/>
    </row>
    <row r="82" spans="1:7" x14ac:dyDescent="0.25">
      <c r="A82" s="24">
        <v>16</v>
      </c>
      <c r="B82" s="25" t="s">
        <v>143</v>
      </c>
      <c r="C82" s="48"/>
      <c r="D82" s="48"/>
      <c r="E82" s="41"/>
      <c r="F82" s="40"/>
    </row>
    <row r="83" spans="1:7" x14ac:dyDescent="0.25">
      <c r="A83" s="22">
        <v>162</v>
      </c>
      <c r="B83" s="23" t="s">
        <v>23</v>
      </c>
      <c r="C83" s="47"/>
      <c r="D83" s="47"/>
      <c r="E83" s="40"/>
      <c r="F83" s="40"/>
    </row>
    <row r="84" spans="1:7" x14ac:dyDescent="0.25">
      <c r="A84" s="22">
        <v>1620000002</v>
      </c>
      <c r="B84" s="23" t="s">
        <v>144</v>
      </c>
      <c r="C84" s="48">
        <v>3422</v>
      </c>
      <c r="D84" s="48" t="s">
        <v>88</v>
      </c>
      <c r="E84" s="11">
        <v>1.8679076563413208</v>
      </c>
      <c r="F84" s="11">
        <f t="shared" ref="F84:F85" si="6">C84*E84</f>
        <v>6391.98</v>
      </c>
      <c r="G84" s="3" t="s">
        <v>404</v>
      </c>
    </row>
    <row r="85" spans="1:7" ht="30" x14ac:dyDescent="0.25">
      <c r="A85" s="22">
        <v>1620000003</v>
      </c>
      <c r="B85" s="23" t="s">
        <v>145</v>
      </c>
      <c r="C85" s="47">
        <v>1368.8000000000002</v>
      </c>
      <c r="D85" s="47" t="s">
        <v>146</v>
      </c>
      <c r="E85" s="11">
        <v>2.0013296317942721</v>
      </c>
      <c r="F85" s="11">
        <f t="shared" si="6"/>
        <v>2739.42</v>
      </c>
    </row>
    <row r="86" spans="1:7" x14ac:dyDescent="0.25">
      <c r="A86" s="22">
        <v>163</v>
      </c>
      <c r="B86" s="23" t="s">
        <v>26</v>
      </c>
      <c r="C86" s="47"/>
      <c r="D86" s="47"/>
      <c r="E86" s="40"/>
      <c r="F86" s="40"/>
    </row>
    <row r="87" spans="1:7" x14ac:dyDescent="0.25">
      <c r="A87" s="22">
        <v>1630000001</v>
      </c>
      <c r="B87" s="23" t="s">
        <v>147</v>
      </c>
      <c r="C87" s="48">
        <v>3422</v>
      </c>
      <c r="D87" s="48" t="s">
        <v>88</v>
      </c>
      <c r="E87" s="11">
        <v>13.072910578608999</v>
      </c>
      <c r="F87" s="11">
        <f>C87*E87</f>
        <v>44735.499999999993</v>
      </c>
      <c r="G87" s="3" t="s">
        <v>404</v>
      </c>
    </row>
    <row r="88" spans="1:7" x14ac:dyDescent="0.25">
      <c r="A88" s="22"/>
      <c r="B88" s="23"/>
      <c r="C88" s="47"/>
      <c r="D88" s="47"/>
      <c r="E88" s="40"/>
      <c r="F88" s="40"/>
    </row>
    <row r="89" spans="1:7" x14ac:dyDescent="0.25">
      <c r="A89" s="22"/>
      <c r="B89" s="23"/>
      <c r="C89" s="47"/>
      <c r="D89" s="47"/>
      <c r="E89" s="40"/>
      <c r="F89" s="40"/>
    </row>
    <row r="90" spans="1:7" x14ac:dyDescent="0.25">
      <c r="A90" s="24">
        <v>17</v>
      </c>
      <c r="B90" s="25" t="s">
        <v>0</v>
      </c>
      <c r="C90" s="48"/>
      <c r="D90" s="48"/>
      <c r="E90" s="41"/>
      <c r="F90" s="40"/>
    </row>
    <row r="91" spans="1:7" x14ac:dyDescent="0.25">
      <c r="A91" s="22">
        <v>171</v>
      </c>
      <c r="B91" s="23" t="s">
        <v>4</v>
      </c>
      <c r="C91" s="47"/>
      <c r="D91" s="47"/>
      <c r="E91" s="40"/>
      <c r="F91" s="40"/>
    </row>
    <row r="92" spans="1:7" x14ac:dyDescent="0.25">
      <c r="A92" s="22">
        <v>1710000001</v>
      </c>
      <c r="B92" s="23" t="s">
        <v>148</v>
      </c>
      <c r="C92" s="48">
        <v>3700</v>
      </c>
      <c r="D92" s="48" t="s">
        <v>88</v>
      </c>
      <c r="E92" s="11">
        <v>1.9261891891891891</v>
      </c>
      <c r="F92" s="11">
        <f t="shared" ref="F92:F94" si="7">C92*E92</f>
        <v>7126.9</v>
      </c>
      <c r="G92" s="3" t="s">
        <v>404</v>
      </c>
    </row>
    <row r="93" spans="1:7" ht="30" x14ac:dyDescent="0.25">
      <c r="A93" s="22">
        <v>1710000002</v>
      </c>
      <c r="B93" s="23" t="s">
        <v>149</v>
      </c>
      <c r="C93" s="47">
        <v>1134.75</v>
      </c>
      <c r="D93" s="47" t="s">
        <v>88</v>
      </c>
      <c r="E93" s="11">
        <v>11.003005067195417</v>
      </c>
      <c r="F93" s="11">
        <f t="shared" si="7"/>
        <v>12485.66</v>
      </c>
    </row>
    <row r="94" spans="1:7" ht="30" x14ac:dyDescent="0.25">
      <c r="A94" s="22">
        <v>1710000003</v>
      </c>
      <c r="B94" s="23" t="s">
        <v>150</v>
      </c>
      <c r="C94" s="47">
        <v>630</v>
      </c>
      <c r="D94" s="47" t="s">
        <v>88</v>
      </c>
      <c r="E94" s="11">
        <v>2.5650000000000004</v>
      </c>
      <c r="F94" s="11">
        <f t="shared" si="7"/>
        <v>1615.9500000000003</v>
      </c>
    </row>
    <row r="95" spans="1:7" x14ac:dyDescent="0.25">
      <c r="A95" s="22">
        <v>172</v>
      </c>
      <c r="B95" s="23" t="s">
        <v>5</v>
      </c>
      <c r="C95" s="47"/>
      <c r="D95" s="47"/>
      <c r="E95" s="40"/>
      <c r="F95" s="40"/>
    </row>
    <row r="96" spans="1:7" x14ac:dyDescent="0.25">
      <c r="A96" s="22">
        <v>1720000001</v>
      </c>
      <c r="B96" s="23" t="s">
        <v>151</v>
      </c>
      <c r="C96" s="48">
        <v>3422</v>
      </c>
      <c r="D96" s="48" t="s">
        <v>88</v>
      </c>
      <c r="E96" s="11">
        <v>1.5717197545295147</v>
      </c>
      <c r="F96" s="11">
        <f t="shared" ref="F96:F99" si="8">C96*E96</f>
        <v>5378.4249999999993</v>
      </c>
      <c r="G96" s="3" t="s">
        <v>404</v>
      </c>
    </row>
    <row r="97" spans="1:7" x14ac:dyDescent="0.25">
      <c r="A97" s="22">
        <v>1720000002</v>
      </c>
      <c r="B97" s="23" t="s">
        <v>152</v>
      </c>
      <c r="C97" s="48">
        <v>3422</v>
      </c>
      <c r="D97" s="48" t="s">
        <v>88</v>
      </c>
      <c r="E97" s="11">
        <v>6.1104266510812382</v>
      </c>
      <c r="F97" s="11">
        <f t="shared" si="8"/>
        <v>20909.879999999997</v>
      </c>
      <c r="G97" s="3" t="s">
        <v>404</v>
      </c>
    </row>
    <row r="98" spans="1:7" x14ac:dyDescent="0.25">
      <c r="A98" s="22">
        <v>1720000003</v>
      </c>
      <c r="B98" s="23" t="s">
        <v>153</v>
      </c>
      <c r="C98" s="47">
        <v>15</v>
      </c>
      <c r="D98" s="47" t="s">
        <v>88</v>
      </c>
      <c r="E98" s="11">
        <v>4.8449999999999998</v>
      </c>
      <c r="F98" s="11">
        <f t="shared" si="8"/>
        <v>72.674999999999997</v>
      </c>
    </row>
    <row r="99" spans="1:7" x14ac:dyDescent="0.25">
      <c r="A99" s="22">
        <v>1720000004</v>
      </c>
      <c r="B99" s="23" t="s">
        <v>154</v>
      </c>
      <c r="C99" s="47">
        <v>15</v>
      </c>
      <c r="D99" s="47" t="s">
        <v>88</v>
      </c>
      <c r="E99" s="11">
        <v>6.2700000000000005</v>
      </c>
      <c r="F99" s="11">
        <f t="shared" si="8"/>
        <v>94.050000000000011</v>
      </c>
    </row>
    <row r="100" spans="1:7" x14ac:dyDescent="0.25">
      <c r="A100" s="22">
        <v>173</v>
      </c>
      <c r="B100" s="23" t="s">
        <v>27</v>
      </c>
      <c r="C100" s="47"/>
      <c r="D100" s="47"/>
      <c r="E100" s="40"/>
      <c r="F100" s="40"/>
    </row>
    <row r="101" spans="1:7" x14ac:dyDescent="0.25">
      <c r="A101" s="22">
        <v>1730000001</v>
      </c>
      <c r="B101" s="23" t="s">
        <v>155</v>
      </c>
      <c r="C101" s="47">
        <v>458.75</v>
      </c>
      <c r="D101" s="47" t="s">
        <v>88</v>
      </c>
      <c r="E101" s="11">
        <v>21.071414168937327</v>
      </c>
      <c r="F101" s="11">
        <f t="shared" ref="F101:F103" si="9">C101*E101</f>
        <v>9666.5112499999996</v>
      </c>
    </row>
    <row r="102" spans="1:7" x14ac:dyDescent="0.25">
      <c r="A102" s="22">
        <v>1730000002</v>
      </c>
      <c r="B102" s="23" t="s">
        <v>156</v>
      </c>
      <c r="C102" s="47">
        <v>15</v>
      </c>
      <c r="D102" s="47" t="s">
        <v>88</v>
      </c>
      <c r="E102" s="11">
        <v>23.75</v>
      </c>
      <c r="F102" s="11">
        <f t="shared" si="9"/>
        <v>356.25</v>
      </c>
    </row>
    <row r="103" spans="1:7" x14ac:dyDescent="0.25">
      <c r="A103" s="22">
        <v>1730000003</v>
      </c>
      <c r="B103" s="23" t="s">
        <v>157</v>
      </c>
      <c r="C103" s="47">
        <v>2518.46</v>
      </c>
      <c r="D103" s="47" t="s">
        <v>88</v>
      </c>
      <c r="E103" s="11">
        <v>1.8501435400999022</v>
      </c>
      <c r="F103" s="11">
        <f t="shared" si="9"/>
        <v>4659.5124999999998</v>
      </c>
    </row>
    <row r="104" spans="1:7" x14ac:dyDescent="0.25">
      <c r="A104" s="22">
        <v>175</v>
      </c>
      <c r="B104" s="23" t="s">
        <v>15</v>
      </c>
      <c r="C104" s="47"/>
      <c r="D104" s="47"/>
      <c r="E104" s="40"/>
      <c r="F104" s="40"/>
    </row>
    <row r="105" spans="1:7" x14ac:dyDescent="0.25">
      <c r="A105" s="22">
        <v>1750000001</v>
      </c>
      <c r="B105" s="23" t="s">
        <v>158</v>
      </c>
      <c r="C105" s="47">
        <v>103.45</v>
      </c>
      <c r="D105" s="47" t="s">
        <v>2</v>
      </c>
      <c r="E105" s="11">
        <v>18.623489608506524</v>
      </c>
      <c r="F105" s="11">
        <f>C105*E105</f>
        <v>1926.6</v>
      </c>
    </row>
    <row r="106" spans="1:7" x14ac:dyDescent="0.25">
      <c r="A106" s="22">
        <v>176</v>
      </c>
      <c r="B106" s="23" t="s">
        <v>63</v>
      </c>
      <c r="C106" s="47"/>
      <c r="D106" s="47"/>
      <c r="E106" s="40"/>
      <c r="F106" s="40"/>
    </row>
    <row r="107" spans="1:7" x14ac:dyDescent="0.25">
      <c r="A107" s="22">
        <v>1760000001</v>
      </c>
      <c r="B107" s="23" t="s">
        <v>159</v>
      </c>
      <c r="C107" s="47">
        <v>689.36</v>
      </c>
      <c r="D107" s="47" t="s">
        <v>146</v>
      </c>
      <c r="E107" s="11">
        <v>4.2750000000000004</v>
      </c>
      <c r="F107" s="11">
        <f t="shared" ref="F107:F108" si="10">C107*E107</f>
        <v>2947.0140000000001</v>
      </c>
    </row>
    <row r="108" spans="1:7" x14ac:dyDescent="0.25">
      <c r="A108" s="22">
        <v>1760000002</v>
      </c>
      <c r="B108" s="23" t="s">
        <v>160</v>
      </c>
      <c r="C108" s="47">
        <v>575.14</v>
      </c>
      <c r="D108" s="47" t="s">
        <v>146</v>
      </c>
      <c r="E108" s="11">
        <v>12.756633167576592</v>
      </c>
      <c r="F108" s="11">
        <f t="shared" si="10"/>
        <v>7336.85</v>
      </c>
    </row>
    <row r="109" spans="1:7" x14ac:dyDescent="0.25">
      <c r="A109" s="22"/>
      <c r="B109" s="23"/>
      <c r="C109" s="47"/>
      <c r="D109" s="47"/>
      <c r="E109" s="40"/>
      <c r="F109" s="40"/>
    </row>
    <row r="110" spans="1:7" x14ac:dyDescent="0.25">
      <c r="A110" s="22"/>
      <c r="B110" s="23"/>
      <c r="C110" s="47"/>
      <c r="D110" s="47"/>
      <c r="E110" s="40"/>
      <c r="F110" s="40"/>
    </row>
    <row r="111" spans="1:7" x14ac:dyDescent="0.25">
      <c r="A111" s="24">
        <v>18</v>
      </c>
      <c r="B111" s="25" t="s">
        <v>161</v>
      </c>
      <c r="C111" s="48"/>
      <c r="D111" s="48"/>
      <c r="E111" s="41"/>
      <c r="F111" s="40"/>
    </row>
    <row r="112" spans="1:7" x14ac:dyDescent="0.25">
      <c r="A112" s="22">
        <v>182</v>
      </c>
      <c r="B112" s="23" t="s">
        <v>48</v>
      </c>
      <c r="C112" s="47"/>
      <c r="D112" s="47"/>
      <c r="E112" s="40"/>
      <c r="F112" s="40"/>
    </row>
    <row r="113" spans="1:7" x14ac:dyDescent="0.25">
      <c r="A113" s="26">
        <v>1820000001</v>
      </c>
      <c r="B113" s="27" t="s">
        <v>162</v>
      </c>
      <c r="C113" s="47">
        <v>4</v>
      </c>
      <c r="D113" s="47" t="s">
        <v>107</v>
      </c>
      <c r="E113" s="11">
        <v>465.5</v>
      </c>
      <c r="F113" s="11">
        <f t="shared" ref="F113:F115" si="11">C113*E113</f>
        <v>1862</v>
      </c>
    </row>
    <row r="114" spans="1:7" x14ac:dyDescent="0.25">
      <c r="A114" s="22">
        <v>1820000002</v>
      </c>
      <c r="B114" s="23" t="s">
        <v>163</v>
      </c>
      <c r="C114" s="48">
        <v>8</v>
      </c>
      <c r="D114" s="48" t="s">
        <v>107</v>
      </c>
      <c r="E114" s="11">
        <v>83.6</v>
      </c>
      <c r="F114" s="11">
        <f t="shared" si="11"/>
        <v>668.8</v>
      </c>
      <c r="G114" s="3" t="s">
        <v>404</v>
      </c>
    </row>
    <row r="115" spans="1:7" x14ac:dyDescent="0.25">
      <c r="A115" s="22">
        <v>1820000003</v>
      </c>
      <c r="B115" s="23" t="s">
        <v>164</v>
      </c>
      <c r="C115" s="48">
        <v>4</v>
      </c>
      <c r="D115" s="48" t="s">
        <v>107</v>
      </c>
      <c r="E115" s="11">
        <v>606.1</v>
      </c>
      <c r="F115" s="11">
        <f t="shared" si="11"/>
        <v>2424.4</v>
      </c>
      <c r="G115" s="3" t="s">
        <v>404</v>
      </c>
    </row>
    <row r="116" spans="1:7" x14ac:dyDescent="0.25">
      <c r="A116" s="22">
        <v>184</v>
      </c>
      <c r="B116" s="23" t="s">
        <v>64</v>
      </c>
      <c r="C116" s="47"/>
      <c r="D116" s="47"/>
      <c r="E116" s="40"/>
      <c r="F116" s="40"/>
    </row>
    <row r="117" spans="1:7" x14ac:dyDescent="0.25">
      <c r="A117" s="22">
        <v>1840000001</v>
      </c>
      <c r="B117" s="23" t="s">
        <v>165</v>
      </c>
      <c r="C117" s="47">
        <v>1</v>
      </c>
      <c r="D117" s="47" t="s">
        <v>107</v>
      </c>
      <c r="E117" s="11">
        <v>1900</v>
      </c>
      <c r="F117" s="11">
        <f t="shared" ref="F117:F118" si="12">C117*E117</f>
        <v>1900</v>
      </c>
    </row>
    <row r="118" spans="1:7" x14ac:dyDescent="0.25">
      <c r="A118" s="22">
        <v>1840000002</v>
      </c>
      <c r="B118" s="23" t="s">
        <v>166</v>
      </c>
      <c r="C118" s="47">
        <v>3</v>
      </c>
      <c r="D118" s="47" t="s">
        <v>107</v>
      </c>
      <c r="E118" s="11">
        <v>1710</v>
      </c>
      <c r="F118" s="11">
        <f t="shared" si="12"/>
        <v>5130</v>
      </c>
    </row>
    <row r="119" spans="1:7" x14ac:dyDescent="0.25">
      <c r="A119" s="22">
        <v>185</v>
      </c>
      <c r="B119" s="23" t="s">
        <v>16</v>
      </c>
      <c r="C119" s="47"/>
      <c r="D119" s="47"/>
      <c r="E119" s="40"/>
      <c r="F119" s="40"/>
    </row>
    <row r="120" spans="1:7" x14ac:dyDescent="0.25">
      <c r="A120" s="22">
        <v>1850000001</v>
      </c>
      <c r="B120" s="23" t="s">
        <v>167</v>
      </c>
      <c r="C120" s="51">
        <v>10</v>
      </c>
      <c r="D120" s="51" t="s">
        <v>2</v>
      </c>
      <c r="E120" s="11">
        <v>4.75</v>
      </c>
      <c r="F120" s="11">
        <f t="shared" ref="F120:F122" si="13">C120*E120</f>
        <v>47.5</v>
      </c>
      <c r="G120" s="3" t="s">
        <v>404</v>
      </c>
    </row>
    <row r="121" spans="1:7" x14ac:dyDescent="0.25">
      <c r="A121" s="22">
        <v>1850000002</v>
      </c>
      <c r="B121" s="23" t="s">
        <v>168</v>
      </c>
      <c r="C121" s="47">
        <v>1</v>
      </c>
      <c r="D121" s="47" t="s">
        <v>107</v>
      </c>
      <c r="E121" s="11">
        <v>47.5</v>
      </c>
      <c r="F121" s="11">
        <f t="shared" si="13"/>
        <v>47.5</v>
      </c>
    </row>
    <row r="122" spans="1:7" x14ac:dyDescent="0.25">
      <c r="A122" s="22">
        <v>1850000003</v>
      </c>
      <c r="B122" s="23" t="s">
        <v>169</v>
      </c>
      <c r="C122" s="47">
        <v>2</v>
      </c>
      <c r="D122" s="47" t="s">
        <v>107</v>
      </c>
      <c r="E122" s="11">
        <v>161.5</v>
      </c>
      <c r="F122" s="11">
        <f t="shared" si="13"/>
        <v>323</v>
      </c>
    </row>
    <row r="123" spans="1:7" x14ac:dyDescent="0.25">
      <c r="A123" s="22"/>
      <c r="B123" s="23"/>
      <c r="C123" s="47"/>
      <c r="D123" s="47"/>
      <c r="E123" s="40"/>
      <c r="F123" s="40"/>
    </row>
    <row r="124" spans="1:7" x14ac:dyDescent="0.25">
      <c r="A124" s="22"/>
      <c r="B124" s="12" t="s">
        <v>170</v>
      </c>
      <c r="C124" s="47"/>
      <c r="D124" s="47"/>
      <c r="E124" s="40"/>
      <c r="F124" s="40"/>
    </row>
    <row r="125" spans="1:7" ht="75" x14ac:dyDescent="0.25">
      <c r="A125" s="22"/>
      <c r="B125" s="13" t="s">
        <v>171</v>
      </c>
      <c r="C125" s="47"/>
      <c r="D125" s="47"/>
      <c r="E125" s="40"/>
      <c r="F125" s="40"/>
    </row>
    <row r="126" spans="1:7" x14ac:dyDescent="0.25">
      <c r="A126" s="22"/>
      <c r="B126" s="23" t="s">
        <v>407</v>
      </c>
      <c r="C126" s="48">
        <v>135</v>
      </c>
      <c r="D126" s="48" t="s">
        <v>2</v>
      </c>
      <c r="E126" s="11">
        <v>19</v>
      </c>
      <c r="F126" s="11">
        <f t="shared" ref="F126:F128" si="14">C126*E126</f>
        <v>2565</v>
      </c>
      <c r="G126" s="3" t="s">
        <v>406</v>
      </c>
    </row>
    <row r="127" spans="1:7" x14ac:dyDescent="0.25">
      <c r="A127" s="22"/>
      <c r="B127" s="23" t="s">
        <v>405</v>
      </c>
      <c r="C127" s="48">
        <v>226</v>
      </c>
      <c r="D127" s="48" t="s">
        <v>2</v>
      </c>
      <c r="E127" s="11">
        <v>22.888274336283185</v>
      </c>
      <c r="F127" s="11">
        <f t="shared" si="14"/>
        <v>5172.75</v>
      </c>
      <c r="G127" s="3" t="s">
        <v>406</v>
      </c>
    </row>
    <row r="128" spans="1:7" x14ac:dyDescent="0.25">
      <c r="A128" s="22"/>
      <c r="B128" s="23" t="s">
        <v>413</v>
      </c>
      <c r="C128" s="48">
        <v>445</v>
      </c>
      <c r="D128" s="48" t="s">
        <v>88</v>
      </c>
      <c r="E128" s="11">
        <v>15.7225</v>
      </c>
      <c r="F128" s="11">
        <f t="shared" si="14"/>
        <v>6996.5124999999998</v>
      </c>
      <c r="G128" s="3" t="s">
        <v>406</v>
      </c>
    </row>
    <row r="129" spans="1:6" x14ac:dyDescent="0.25">
      <c r="A129" s="22"/>
      <c r="B129" s="23"/>
      <c r="C129" s="22"/>
      <c r="D129" s="22"/>
      <c r="E129" s="40"/>
      <c r="F129" s="40" t="str">
        <f t="shared" ref="F129:F516" si="15">IF(C129="","",C129*E129)</f>
        <v/>
      </c>
    </row>
    <row r="130" spans="1:6" x14ac:dyDescent="0.25">
      <c r="A130" s="31" t="s">
        <v>172</v>
      </c>
      <c r="B130" s="21"/>
      <c r="C130" s="20"/>
      <c r="D130" s="20"/>
      <c r="E130" s="39"/>
      <c r="F130" s="39">
        <f>SUM(F20:F129)</f>
        <v>297208.65425000002</v>
      </c>
    </row>
    <row r="131" spans="1:6" x14ac:dyDescent="0.25">
      <c r="B131" s="3"/>
      <c r="E131" s="3"/>
      <c r="F131" s="3"/>
    </row>
    <row r="132" spans="1:6" x14ac:dyDescent="0.25">
      <c r="A132" s="8" t="s">
        <v>173</v>
      </c>
    </row>
    <row r="133" spans="1:6" x14ac:dyDescent="0.25">
      <c r="A133" s="14" t="s">
        <v>174</v>
      </c>
      <c r="B133" s="3"/>
      <c r="E133" s="3"/>
      <c r="F133" s="3"/>
    </row>
    <row r="135" spans="1:6" x14ac:dyDescent="0.25">
      <c r="A135" s="9" t="s">
        <v>93</v>
      </c>
      <c r="B135" s="9" t="s">
        <v>94</v>
      </c>
      <c r="C135" s="9" t="s">
        <v>95</v>
      </c>
      <c r="D135" s="9" t="s">
        <v>96</v>
      </c>
      <c r="E135" s="10" t="s">
        <v>97</v>
      </c>
      <c r="F135" s="10" t="s">
        <v>98</v>
      </c>
    </row>
    <row r="136" spans="1:6" x14ac:dyDescent="0.25">
      <c r="F136" s="4" t="str">
        <f t="shared" ref="F136" si="16">IF(C136="","",C136*E136)</f>
        <v/>
      </c>
    </row>
    <row r="137" spans="1:6" x14ac:dyDescent="0.25">
      <c r="A137" s="20">
        <v>1</v>
      </c>
      <c r="B137" s="21" t="s">
        <v>99</v>
      </c>
      <c r="C137" s="20"/>
      <c r="D137" s="20"/>
      <c r="E137" s="39"/>
      <c r="F137" s="39"/>
    </row>
    <row r="138" spans="1:6" x14ac:dyDescent="0.25">
      <c r="A138" s="22"/>
      <c r="B138" s="23"/>
      <c r="C138" s="22"/>
      <c r="D138" s="22"/>
      <c r="E138" s="40"/>
      <c r="F138" s="40"/>
    </row>
    <row r="139" spans="1:6" x14ac:dyDescent="0.25">
      <c r="A139" s="22"/>
      <c r="B139" s="23"/>
      <c r="C139" s="22"/>
      <c r="D139" s="22"/>
      <c r="E139" s="40"/>
      <c r="F139" s="40"/>
    </row>
    <row r="140" spans="1:6" x14ac:dyDescent="0.25">
      <c r="A140" s="24">
        <v>11</v>
      </c>
      <c r="B140" s="25" t="s">
        <v>100</v>
      </c>
      <c r="C140" s="24"/>
      <c r="D140" s="24"/>
      <c r="E140" s="41"/>
      <c r="F140" s="41"/>
    </row>
    <row r="141" spans="1:6" x14ac:dyDescent="0.25">
      <c r="A141" s="22">
        <v>111</v>
      </c>
      <c r="B141" s="23" t="s">
        <v>21</v>
      </c>
      <c r="C141" s="22"/>
      <c r="D141" s="22"/>
      <c r="E141" s="40"/>
      <c r="F141" s="40"/>
    </row>
    <row r="142" spans="1:6" x14ac:dyDescent="0.25">
      <c r="A142" s="22">
        <v>1110000001</v>
      </c>
      <c r="B142" s="23" t="s">
        <v>101</v>
      </c>
      <c r="C142" s="22">
        <v>1</v>
      </c>
      <c r="D142" s="22" t="s">
        <v>102</v>
      </c>
      <c r="E142" s="11">
        <v>95</v>
      </c>
      <c r="F142" s="11">
        <f t="shared" ref="F142:F143" si="17">C142*E142</f>
        <v>95</v>
      </c>
    </row>
    <row r="143" spans="1:6" x14ac:dyDescent="0.25">
      <c r="A143" s="22">
        <v>1110000002</v>
      </c>
      <c r="B143" s="23" t="s">
        <v>103</v>
      </c>
      <c r="C143" s="22">
        <v>1</v>
      </c>
      <c r="D143" s="22" t="s">
        <v>102</v>
      </c>
      <c r="E143" s="11">
        <v>95</v>
      </c>
      <c r="F143" s="11">
        <f t="shared" si="17"/>
        <v>95</v>
      </c>
    </row>
    <row r="144" spans="1:6" x14ac:dyDescent="0.25">
      <c r="A144" s="22"/>
      <c r="B144" s="23"/>
      <c r="C144" s="22"/>
      <c r="D144" s="22"/>
      <c r="E144" s="40"/>
      <c r="F144" s="40"/>
    </row>
    <row r="145" spans="1:7" x14ac:dyDescent="0.25">
      <c r="A145" s="22"/>
      <c r="B145" s="23"/>
      <c r="C145" s="22"/>
      <c r="D145" s="22"/>
      <c r="E145" s="40"/>
      <c r="F145" s="40"/>
    </row>
    <row r="146" spans="1:7" x14ac:dyDescent="0.25">
      <c r="A146" s="24">
        <v>12</v>
      </c>
      <c r="B146" s="25" t="s">
        <v>175</v>
      </c>
      <c r="C146" s="24"/>
      <c r="D146" s="24"/>
      <c r="E146" s="41"/>
      <c r="F146" s="40"/>
    </row>
    <row r="147" spans="1:7" x14ac:dyDescent="0.25">
      <c r="A147" s="22">
        <v>122</v>
      </c>
      <c r="B147" s="23" t="s">
        <v>23</v>
      </c>
      <c r="C147" s="22"/>
      <c r="D147" s="22"/>
      <c r="E147" s="40"/>
      <c r="F147" s="40"/>
    </row>
    <row r="148" spans="1:7" x14ac:dyDescent="0.25">
      <c r="A148" s="22">
        <v>1220000001</v>
      </c>
      <c r="B148" s="23" t="s">
        <v>411</v>
      </c>
      <c r="C148" s="22">
        <v>806.54</v>
      </c>
      <c r="D148" s="22" t="s">
        <v>146</v>
      </c>
      <c r="E148" s="11">
        <v>3.1873186698737817</v>
      </c>
      <c r="F148" s="11">
        <f>C148*E148</f>
        <v>2570.6999999999998</v>
      </c>
    </row>
    <row r="149" spans="1:7" x14ac:dyDescent="0.25">
      <c r="A149" s="22">
        <v>123</v>
      </c>
      <c r="B149" s="23" t="s">
        <v>22</v>
      </c>
      <c r="C149" s="22"/>
      <c r="D149" s="22"/>
      <c r="E149" s="40"/>
      <c r="F149" s="40"/>
    </row>
    <row r="150" spans="1:7" x14ac:dyDescent="0.25">
      <c r="A150" s="22">
        <v>1230000001</v>
      </c>
      <c r="B150" s="23" t="s">
        <v>177</v>
      </c>
      <c r="C150" s="48">
        <v>647</v>
      </c>
      <c r="D150" s="48" t="s">
        <v>146</v>
      </c>
      <c r="E150" s="11">
        <v>13.3</v>
      </c>
      <c r="F150" s="11">
        <f t="shared" ref="F150:F151" si="18">C150*E150</f>
        <v>8605.1</v>
      </c>
      <c r="G150" s="3" t="s">
        <v>402</v>
      </c>
    </row>
    <row r="151" spans="1:7" x14ac:dyDescent="0.25">
      <c r="A151" s="22">
        <v>1230000002</v>
      </c>
      <c r="B151" s="23" t="s">
        <v>403</v>
      </c>
      <c r="C151" s="48">
        <v>81</v>
      </c>
      <c r="D151" s="48" t="s">
        <v>146</v>
      </c>
      <c r="E151" s="11">
        <v>13.299999999999999</v>
      </c>
      <c r="F151" s="11">
        <f t="shared" si="18"/>
        <v>1077.3</v>
      </c>
      <c r="G151" s="3" t="s">
        <v>402</v>
      </c>
    </row>
    <row r="152" spans="1:7" x14ac:dyDescent="0.25">
      <c r="A152" s="22">
        <v>128</v>
      </c>
      <c r="B152" s="23" t="s">
        <v>59</v>
      </c>
      <c r="C152" s="22"/>
      <c r="D152" s="22"/>
      <c r="E152" s="40"/>
      <c r="F152" s="40"/>
    </row>
    <row r="153" spans="1:7" ht="30" x14ac:dyDescent="0.25">
      <c r="A153" s="22">
        <v>1280000001</v>
      </c>
      <c r="B153" s="23" t="s">
        <v>179</v>
      </c>
      <c r="C153" s="22">
        <v>806.54</v>
      </c>
      <c r="D153" s="22" t="s">
        <v>146</v>
      </c>
      <c r="E153" s="11">
        <v>1.593659334936891</v>
      </c>
      <c r="F153" s="11">
        <f>C153*E153</f>
        <v>1285.3500000000001</v>
      </c>
    </row>
    <row r="154" spans="1:7" x14ac:dyDescent="0.25">
      <c r="A154" s="22"/>
      <c r="B154" s="23"/>
      <c r="C154" s="22"/>
      <c r="D154" s="22"/>
      <c r="E154" s="40"/>
      <c r="F154" s="40"/>
    </row>
    <row r="155" spans="1:7" x14ac:dyDescent="0.25">
      <c r="A155" s="22"/>
      <c r="B155" s="23"/>
      <c r="C155" s="22"/>
      <c r="D155" s="22"/>
      <c r="E155" s="40"/>
      <c r="F155" s="40"/>
    </row>
    <row r="156" spans="1:7" x14ac:dyDescent="0.25">
      <c r="A156" s="24">
        <v>14</v>
      </c>
      <c r="B156" s="25" t="s">
        <v>60</v>
      </c>
      <c r="C156" s="24"/>
      <c r="D156" s="24"/>
      <c r="E156" s="41"/>
      <c r="F156" s="40"/>
    </row>
    <row r="157" spans="1:7" x14ac:dyDescent="0.25">
      <c r="A157" s="22">
        <v>143</v>
      </c>
      <c r="B157" s="23" t="s">
        <v>45</v>
      </c>
      <c r="C157" s="22"/>
      <c r="D157" s="22"/>
      <c r="E157" s="40"/>
      <c r="F157" s="40"/>
    </row>
    <row r="158" spans="1:7" x14ac:dyDescent="0.25">
      <c r="A158" s="22">
        <v>1430000001</v>
      </c>
      <c r="B158" s="23" t="s">
        <v>180</v>
      </c>
      <c r="C158" s="22">
        <v>1.21</v>
      </c>
      <c r="D158" s="22" t="s">
        <v>146</v>
      </c>
      <c r="E158" s="11">
        <v>24.024793388429753</v>
      </c>
      <c r="F158" s="11">
        <f t="shared" ref="F158:F161" si="19">C158*E158</f>
        <v>29.07</v>
      </c>
    </row>
    <row r="159" spans="1:7" x14ac:dyDescent="0.25">
      <c r="A159" s="22">
        <v>1430000002</v>
      </c>
      <c r="B159" s="23" t="s">
        <v>181</v>
      </c>
      <c r="C159" s="22">
        <v>5.05</v>
      </c>
      <c r="D159" s="22" t="s">
        <v>88</v>
      </c>
      <c r="E159" s="11">
        <v>9.5940594059405928</v>
      </c>
      <c r="F159" s="11">
        <f t="shared" si="19"/>
        <v>48.449999999999989</v>
      </c>
    </row>
    <row r="160" spans="1:7" x14ac:dyDescent="0.25">
      <c r="A160" s="22">
        <v>1430000002</v>
      </c>
      <c r="B160" s="23" t="s">
        <v>182</v>
      </c>
      <c r="C160" s="22">
        <v>5.05</v>
      </c>
      <c r="D160" s="22" t="s">
        <v>88</v>
      </c>
      <c r="E160" s="11">
        <v>125.28712871287129</v>
      </c>
      <c r="F160" s="11">
        <f t="shared" si="19"/>
        <v>632.70000000000005</v>
      </c>
    </row>
    <row r="161" spans="1:6" x14ac:dyDescent="0.25">
      <c r="A161" s="22">
        <v>1430000003</v>
      </c>
      <c r="B161" s="23" t="s">
        <v>183</v>
      </c>
      <c r="C161" s="22">
        <v>5.05</v>
      </c>
      <c r="D161" s="22" t="s">
        <v>88</v>
      </c>
      <c r="E161" s="11">
        <v>86.346534653465341</v>
      </c>
      <c r="F161" s="11">
        <f t="shared" si="19"/>
        <v>436.04999999999995</v>
      </c>
    </row>
    <row r="162" spans="1:6" x14ac:dyDescent="0.25">
      <c r="A162" s="22"/>
      <c r="B162" s="23"/>
      <c r="C162" s="22"/>
      <c r="D162" s="22"/>
      <c r="E162" s="40"/>
      <c r="F162" s="40"/>
    </row>
    <row r="163" spans="1:6" x14ac:dyDescent="0.25">
      <c r="A163" s="22"/>
      <c r="B163" s="12" t="s">
        <v>170</v>
      </c>
      <c r="C163" s="22"/>
      <c r="D163" s="22"/>
      <c r="E163" s="40"/>
      <c r="F163" s="40"/>
    </row>
    <row r="164" spans="1:6" ht="75" x14ac:dyDescent="0.25">
      <c r="A164" s="22"/>
      <c r="B164" s="13" t="s">
        <v>171</v>
      </c>
      <c r="C164" s="22"/>
      <c r="D164" s="22"/>
      <c r="E164" s="40"/>
      <c r="F164" s="40"/>
    </row>
    <row r="165" spans="1:6" x14ac:dyDescent="0.25">
      <c r="A165" s="22"/>
      <c r="B165" s="30"/>
      <c r="C165" s="22"/>
      <c r="D165" s="22"/>
      <c r="E165" s="40"/>
      <c r="F165" s="40">
        <f t="shared" ref="F165:F206" si="20">C165*E165</f>
        <v>0</v>
      </c>
    </row>
    <row r="166" spans="1:6" x14ac:dyDescent="0.25">
      <c r="A166" s="22"/>
      <c r="B166" s="30"/>
      <c r="C166" s="22"/>
      <c r="D166" s="22"/>
      <c r="E166" s="40"/>
      <c r="F166" s="40">
        <f t="shared" si="20"/>
        <v>0</v>
      </c>
    </row>
    <row r="167" spans="1:6" x14ac:dyDescent="0.25">
      <c r="A167" s="22"/>
      <c r="B167" s="23"/>
      <c r="C167" s="22"/>
      <c r="D167" s="22"/>
      <c r="E167" s="40"/>
      <c r="F167" s="40">
        <f t="shared" si="20"/>
        <v>0</v>
      </c>
    </row>
    <row r="168" spans="1:6" x14ac:dyDescent="0.25">
      <c r="A168" s="22"/>
      <c r="B168" s="23"/>
      <c r="C168" s="22"/>
      <c r="D168" s="22"/>
      <c r="E168" s="40"/>
      <c r="F168" s="40"/>
    </row>
    <row r="169" spans="1:6" x14ac:dyDescent="0.25">
      <c r="A169" s="22"/>
      <c r="B169" s="23"/>
      <c r="C169" s="22"/>
      <c r="D169" s="22"/>
      <c r="E169" s="40"/>
      <c r="F169" s="40"/>
    </row>
    <row r="170" spans="1:6" x14ac:dyDescent="0.25">
      <c r="A170" s="32">
        <v>2</v>
      </c>
      <c r="B170" s="33" t="s">
        <v>184</v>
      </c>
      <c r="C170" s="32"/>
      <c r="D170" s="32"/>
      <c r="E170" s="43"/>
      <c r="F170" s="43"/>
    </row>
    <row r="171" spans="1:6" x14ac:dyDescent="0.25">
      <c r="A171" s="22"/>
      <c r="B171" s="23"/>
      <c r="C171" s="22"/>
      <c r="D171" s="22"/>
      <c r="E171" s="40"/>
      <c r="F171" s="40"/>
    </row>
    <row r="172" spans="1:6" x14ac:dyDescent="0.25">
      <c r="A172" s="22"/>
      <c r="B172" s="23"/>
      <c r="C172" s="22"/>
      <c r="D172" s="22"/>
      <c r="E172" s="40"/>
      <c r="F172" s="40"/>
    </row>
    <row r="173" spans="1:6" x14ac:dyDescent="0.25">
      <c r="A173" s="24">
        <v>21</v>
      </c>
      <c r="B173" s="25" t="s">
        <v>185</v>
      </c>
      <c r="C173" s="24"/>
      <c r="D173" s="24"/>
      <c r="E173" s="41"/>
      <c r="F173" s="40"/>
    </row>
    <row r="174" spans="1:6" x14ac:dyDescent="0.25">
      <c r="A174" s="22">
        <v>211</v>
      </c>
      <c r="B174" s="23" t="s">
        <v>65</v>
      </c>
      <c r="C174" s="22"/>
      <c r="D174" s="22"/>
      <c r="E174" s="40"/>
      <c r="F174" s="40"/>
    </row>
    <row r="175" spans="1:6" x14ac:dyDescent="0.25">
      <c r="A175" s="22">
        <v>2110000001</v>
      </c>
      <c r="B175" s="23" t="s">
        <v>186</v>
      </c>
      <c r="C175" s="48">
        <v>167</v>
      </c>
      <c r="D175" s="48" t="s">
        <v>146</v>
      </c>
      <c r="E175" s="11">
        <v>50.396646706586822</v>
      </c>
      <c r="F175" s="11">
        <f>C175*E175</f>
        <v>8416.24</v>
      </c>
    </row>
    <row r="176" spans="1:6" x14ac:dyDescent="0.25">
      <c r="A176" s="22">
        <v>212</v>
      </c>
      <c r="B176" s="23" t="s">
        <v>28</v>
      </c>
      <c r="C176" s="22"/>
      <c r="D176" s="22"/>
      <c r="E176" s="40"/>
      <c r="F176" s="40"/>
    </row>
    <row r="177" spans="1:7" x14ac:dyDescent="0.25">
      <c r="A177" s="22">
        <v>2120000001</v>
      </c>
      <c r="B177" s="23" t="s">
        <v>187</v>
      </c>
      <c r="C177" s="22">
        <v>211.36</v>
      </c>
      <c r="D177" s="22" t="s">
        <v>146</v>
      </c>
      <c r="E177" s="11">
        <v>440.02365632096888</v>
      </c>
      <c r="F177" s="11">
        <f t="shared" ref="F177:F178" si="21">C177*E177</f>
        <v>93003.4</v>
      </c>
    </row>
    <row r="178" spans="1:7" x14ac:dyDescent="0.25">
      <c r="A178" s="22">
        <v>2120000002</v>
      </c>
      <c r="B178" s="23" t="s">
        <v>188</v>
      </c>
      <c r="C178" s="22">
        <v>10.6</v>
      </c>
      <c r="D178" s="22" t="s">
        <v>146</v>
      </c>
      <c r="E178" s="11">
        <v>902.50000000000023</v>
      </c>
      <c r="F178" s="11">
        <f t="shared" si="21"/>
        <v>9566.5000000000018</v>
      </c>
    </row>
    <row r="179" spans="1:7" x14ac:dyDescent="0.25">
      <c r="A179" s="22">
        <v>213</v>
      </c>
      <c r="B179" s="23" t="s">
        <v>29</v>
      </c>
      <c r="C179" s="22"/>
      <c r="D179" s="22"/>
      <c r="E179" s="40"/>
      <c r="F179" s="40"/>
    </row>
    <row r="180" spans="1:7" x14ac:dyDescent="0.25">
      <c r="A180" s="22">
        <v>2130000001</v>
      </c>
      <c r="B180" s="23" t="s">
        <v>189</v>
      </c>
      <c r="C180" s="22">
        <v>244</v>
      </c>
      <c r="D180" s="22" t="s">
        <v>1</v>
      </c>
      <c r="E180" s="11">
        <v>11.4</v>
      </c>
      <c r="F180" s="11">
        <f t="shared" ref="F180:F182" si="22">C180*E180</f>
        <v>2781.6</v>
      </c>
    </row>
    <row r="181" spans="1:7" x14ac:dyDescent="0.25">
      <c r="A181" s="22">
        <v>2130000002</v>
      </c>
      <c r="B181" s="23" t="s">
        <v>190</v>
      </c>
      <c r="C181" s="22">
        <v>40</v>
      </c>
      <c r="D181" s="22" t="s">
        <v>1</v>
      </c>
      <c r="E181" s="11">
        <v>14.25</v>
      </c>
      <c r="F181" s="11">
        <f t="shared" si="22"/>
        <v>570</v>
      </c>
    </row>
    <row r="182" spans="1:7" x14ac:dyDescent="0.25">
      <c r="A182" s="22">
        <v>2130000003</v>
      </c>
      <c r="B182" s="23" t="s">
        <v>191</v>
      </c>
      <c r="C182" s="22">
        <v>4</v>
      </c>
      <c r="D182" s="22" t="s">
        <v>1</v>
      </c>
      <c r="E182" s="11">
        <v>23.75</v>
      </c>
      <c r="F182" s="11">
        <f t="shared" si="22"/>
        <v>95</v>
      </c>
    </row>
    <row r="183" spans="1:7" x14ac:dyDescent="0.25">
      <c r="A183" s="22">
        <v>217</v>
      </c>
      <c r="B183" s="23" t="s">
        <v>6</v>
      </c>
      <c r="C183" s="22"/>
      <c r="D183" s="22"/>
      <c r="E183" s="40"/>
      <c r="F183" s="40"/>
    </row>
    <row r="184" spans="1:7" x14ac:dyDescent="0.25">
      <c r="A184" s="22">
        <v>2170000003</v>
      </c>
      <c r="B184" s="23" t="s">
        <v>192</v>
      </c>
      <c r="C184" s="22">
        <v>150</v>
      </c>
      <c r="D184" s="22" t="s">
        <v>146</v>
      </c>
      <c r="E184" s="11">
        <v>82.328266666666664</v>
      </c>
      <c r="F184" s="11">
        <f t="shared" ref="F184:F187" si="23">C184*E184</f>
        <v>12349.24</v>
      </c>
    </row>
    <row r="185" spans="1:7" x14ac:dyDescent="0.25">
      <c r="A185" s="22">
        <v>2170000004</v>
      </c>
      <c r="B185" s="23" t="s">
        <v>193</v>
      </c>
      <c r="C185" s="22">
        <v>14.9</v>
      </c>
      <c r="D185" s="22" t="s">
        <v>146</v>
      </c>
      <c r="E185" s="11">
        <v>104.28322147651005</v>
      </c>
      <c r="F185" s="11">
        <f t="shared" si="23"/>
        <v>1553.8199999999997</v>
      </c>
    </row>
    <row r="186" spans="1:7" x14ac:dyDescent="0.25">
      <c r="A186" s="22">
        <v>2170000005</v>
      </c>
      <c r="B186" s="23" t="s">
        <v>194</v>
      </c>
      <c r="C186" s="22">
        <v>17.399999999999999</v>
      </c>
      <c r="D186" s="22" t="s">
        <v>146</v>
      </c>
      <c r="E186" s="11">
        <v>223.41379310344831</v>
      </c>
      <c r="F186" s="11">
        <f t="shared" si="23"/>
        <v>3887.4000000000005</v>
      </c>
    </row>
    <row r="187" spans="1:7" x14ac:dyDescent="0.25">
      <c r="A187" s="22">
        <v>2170000006</v>
      </c>
      <c r="B187" s="23" t="s">
        <v>195</v>
      </c>
      <c r="C187" s="22">
        <v>795.83</v>
      </c>
      <c r="D187" s="22" t="s">
        <v>88</v>
      </c>
      <c r="E187" s="11">
        <v>0.93945943229081585</v>
      </c>
      <c r="F187" s="11">
        <f t="shared" si="23"/>
        <v>747.65</v>
      </c>
    </row>
    <row r="188" spans="1:7" x14ac:dyDescent="0.25">
      <c r="A188" s="22"/>
      <c r="B188" s="23"/>
      <c r="C188" s="22"/>
      <c r="D188" s="22"/>
      <c r="E188" s="40"/>
      <c r="F188" s="40"/>
    </row>
    <row r="189" spans="1:7" x14ac:dyDescent="0.25">
      <c r="A189" s="22"/>
      <c r="B189" s="23"/>
      <c r="C189" s="22"/>
      <c r="D189" s="22"/>
      <c r="E189" s="40"/>
      <c r="F189" s="40"/>
    </row>
    <row r="190" spans="1:7" x14ac:dyDescent="0.25">
      <c r="A190" s="24">
        <v>23</v>
      </c>
      <c r="B190" s="25" t="s">
        <v>196</v>
      </c>
      <c r="C190" s="24"/>
      <c r="D190" s="24"/>
      <c r="E190" s="41"/>
      <c r="F190" s="40"/>
    </row>
    <row r="191" spans="1:7" x14ac:dyDescent="0.25">
      <c r="A191" s="22">
        <v>232</v>
      </c>
      <c r="B191" s="23" t="s">
        <v>28</v>
      </c>
      <c r="C191" s="22"/>
      <c r="D191" s="22"/>
      <c r="E191" s="40"/>
      <c r="F191" s="40"/>
    </row>
    <row r="192" spans="1:7" x14ac:dyDescent="0.25">
      <c r="A192" s="22">
        <v>2320000001</v>
      </c>
      <c r="B192" s="23" t="s">
        <v>197</v>
      </c>
      <c r="C192" s="48">
        <v>129</v>
      </c>
      <c r="D192" s="48" t="s">
        <v>88</v>
      </c>
      <c r="E192" s="11">
        <v>21.945</v>
      </c>
      <c r="F192" s="11">
        <f t="shared" ref="F192:F194" si="24">C192*E192</f>
        <v>2830.9050000000002</v>
      </c>
      <c r="G192" s="3" t="s">
        <v>404</v>
      </c>
    </row>
    <row r="193" spans="1:8" x14ac:dyDescent="0.25">
      <c r="A193" s="22">
        <v>2320000002</v>
      </c>
      <c r="B193" s="23" t="s">
        <v>198</v>
      </c>
      <c r="C193" s="48">
        <v>65</v>
      </c>
      <c r="D193" s="48" t="s">
        <v>88</v>
      </c>
      <c r="E193" s="11">
        <v>21.09</v>
      </c>
      <c r="F193" s="11">
        <f t="shared" si="24"/>
        <v>1370.85</v>
      </c>
      <c r="G193" s="3" t="s">
        <v>404</v>
      </c>
    </row>
    <row r="194" spans="1:8" x14ac:dyDescent="0.25">
      <c r="A194" s="22">
        <v>2320000003</v>
      </c>
      <c r="B194" s="23" t="s">
        <v>199</v>
      </c>
      <c r="C194" s="48">
        <v>27.9</v>
      </c>
      <c r="D194" s="48" t="s">
        <v>88</v>
      </c>
      <c r="E194" s="11">
        <v>19.000000000000004</v>
      </c>
      <c r="F194" s="11">
        <f t="shared" si="24"/>
        <v>530.1</v>
      </c>
      <c r="G194" s="3" t="s">
        <v>404</v>
      </c>
    </row>
    <row r="195" spans="1:8" x14ac:dyDescent="0.25">
      <c r="A195" s="22">
        <v>236</v>
      </c>
      <c r="B195" s="23" t="s">
        <v>6</v>
      </c>
      <c r="C195" s="22"/>
      <c r="D195" s="22"/>
      <c r="E195" s="40"/>
      <c r="F195" s="40"/>
    </row>
    <row r="196" spans="1:8" x14ac:dyDescent="0.25">
      <c r="A196" s="22">
        <v>2360000001</v>
      </c>
      <c r="B196" s="23" t="s">
        <v>200</v>
      </c>
      <c r="C196" s="22">
        <v>213.26</v>
      </c>
      <c r="D196" s="22" t="s">
        <v>88</v>
      </c>
      <c r="E196" s="11">
        <v>0.86420331989121268</v>
      </c>
      <c r="F196" s="11">
        <f>C196*E196</f>
        <v>184.3</v>
      </c>
    </row>
    <row r="197" spans="1:8" x14ac:dyDescent="0.25">
      <c r="A197" s="22"/>
      <c r="B197" s="23"/>
      <c r="C197" s="22"/>
      <c r="D197" s="22"/>
      <c r="E197" s="40"/>
      <c r="F197" s="40"/>
    </row>
    <row r="198" spans="1:8" x14ac:dyDescent="0.25">
      <c r="A198" s="22"/>
      <c r="B198" s="23"/>
      <c r="C198" s="22"/>
      <c r="D198" s="22"/>
      <c r="E198" s="40"/>
      <c r="F198" s="40"/>
    </row>
    <row r="199" spans="1:8" x14ac:dyDescent="0.25">
      <c r="A199" s="24">
        <v>24</v>
      </c>
      <c r="B199" s="25" t="s">
        <v>201</v>
      </c>
      <c r="C199" s="24"/>
      <c r="D199" s="24"/>
      <c r="E199" s="41"/>
      <c r="F199" s="40"/>
    </row>
    <row r="200" spans="1:8" x14ac:dyDescent="0.25">
      <c r="A200" s="22">
        <v>244</v>
      </c>
      <c r="B200" s="23" t="s">
        <v>202</v>
      </c>
      <c r="C200" s="22"/>
      <c r="D200" s="22"/>
      <c r="E200" s="40"/>
      <c r="F200" s="40"/>
    </row>
    <row r="201" spans="1:8" x14ac:dyDescent="0.25">
      <c r="A201" s="22">
        <v>2420000001</v>
      </c>
      <c r="B201" s="23" t="s">
        <v>203</v>
      </c>
      <c r="C201" s="22">
        <v>68</v>
      </c>
      <c r="D201" s="22" t="s">
        <v>107</v>
      </c>
      <c r="E201" s="11">
        <f>40198.6012011363/C201</f>
        <v>591.15590001671023</v>
      </c>
      <c r="F201" s="11">
        <f>C201*E201</f>
        <v>40198.601201136298</v>
      </c>
      <c r="H201" s="4"/>
    </row>
    <row r="202" spans="1:8" x14ac:dyDescent="0.25">
      <c r="A202" s="22"/>
      <c r="B202" s="23"/>
      <c r="C202" s="22"/>
      <c r="D202" s="22"/>
      <c r="E202" s="40"/>
      <c r="F202" s="40"/>
    </row>
    <row r="203" spans="1:8" x14ac:dyDescent="0.25">
      <c r="A203" s="22"/>
      <c r="B203" s="12" t="s">
        <v>170</v>
      </c>
      <c r="C203" s="22"/>
      <c r="D203" s="22"/>
      <c r="E203" s="40"/>
      <c r="F203" s="40"/>
    </row>
    <row r="204" spans="1:8" ht="75" x14ac:dyDescent="0.25">
      <c r="A204" s="22"/>
      <c r="B204" s="13" t="s">
        <v>171</v>
      </c>
      <c r="C204" s="22"/>
      <c r="D204" s="22"/>
      <c r="E204" s="40"/>
      <c r="F204" s="40"/>
    </row>
    <row r="205" spans="1:8" x14ac:dyDescent="0.25">
      <c r="A205" s="22"/>
      <c r="B205" s="30"/>
      <c r="C205" s="22"/>
      <c r="D205" s="22"/>
      <c r="E205" s="40"/>
      <c r="F205" s="40">
        <f t="shared" si="20"/>
        <v>0</v>
      </c>
    </row>
    <row r="206" spans="1:8" x14ac:dyDescent="0.25">
      <c r="A206" s="22"/>
      <c r="B206" s="30"/>
      <c r="C206" s="22"/>
      <c r="D206" s="22"/>
      <c r="E206" s="40"/>
      <c r="F206" s="40">
        <f t="shared" si="20"/>
        <v>0</v>
      </c>
    </row>
    <row r="207" spans="1:8" x14ac:dyDescent="0.25">
      <c r="A207" s="22"/>
      <c r="B207" s="23"/>
      <c r="C207" s="22"/>
      <c r="D207" s="22"/>
      <c r="E207" s="40"/>
      <c r="F207" s="40">
        <f t="shared" ref="F207:F257" si="25">C207*E207</f>
        <v>0</v>
      </c>
    </row>
    <row r="208" spans="1:8" x14ac:dyDescent="0.25">
      <c r="A208" s="22"/>
      <c r="B208" s="23"/>
      <c r="C208" s="22"/>
      <c r="D208" s="22"/>
      <c r="E208" s="40"/>
      <c r="F208" s="40"/>
    </row>
    <row r="209" spans="1:6" x14ac:dyDescent="0.25">
      <c r="A209" s="22"/>
      <c r="B209" s="23"/>
      <c r="C209" s="22"/>
      <c r="D209" s="22"/>
      <c r="E209" s="40"/>
      <c r="F209" s="40"/>
    </row>
    <row r="210" spans="1:6" x14ac:dyDescent="0.25">
      <c r="A210" s="32">
        <v>3</v>
      </c>
      <c r="B210" s="33" t="s">
        <v>204</v>
      </c>
      <c r="C210" s="32"/>
      <c r="D210" s="32"/>
      <c r="E210" s="43"/>
      <c r="F210" s="43"/>
    </row>
    <row r="211" spans="1:6" x14ac:dyDescent="0.25">
      <c r="A211" s="22"/>
      <c r="B211" s="23"/>
      <c r="C211" s="22"/>
      <c r="D211" s="22"/>
      <c r="E211" s="40"/>
      <c r="F211" s="40"/>
    </row>
    <row r="212" spans="1:6" x14ac:dyDescent="0.25">
      <c r="A212" s="22"/>
      <c r="B212" s="23"/>
      <c r="C212" s="22"/>
      <c r="D212" s="22"/>
      <c r="E212" s="40"/>
      <c r="F212" s="40"/>
    </row>
    <row r="213" spans="1:6" x14ac:dyDescent="0.25">
      <c r="A213" s="24">
        <v>31</v>
      </c>
      <c r="B213" s="25" t="s">
        <v>205</v>
      </c>
      <c r="C213" s="24"/>
      <c r="D213" s="24"/>
      <c r="E213" s="41"/>
      <c r="F213" s="40"/>
    </row>
    <row r="214" spans="1:6" x14ac:dyDescent="0.25">
      <c r="A214" s="22">
        <v>311</v>
      </c>
      <c r="B214" s="23" t="s">
        <v>67</v>
      </c>
      <c r="C214" s="22"/>
      <c r="D214" s="22"/>
      <c r="E214" s="40"/>
      <c r="F214" s="40"/>
    </row>
    <row r="215" spans="1:6" ht="30" x14ac:dyDescent="0.25">
      <c r="A215" s="22">
        <v>3110000001</v>
      </c>
      <c r="B215" s="34" t="s">
        <v>206</v>
      </c>
      <c r="C215" s="35">
        <v>11144</v>
      </c>
      <c r="D215" s="35" t="s">
        <v>30</v>
      </c>
      <c r="E215" s="11">
        <v>1.9</v>
      </c>
      <c r="F215" s="11">
        <f t="shared" ref="F215:F220" si="26">C215*E215</f>
        <v>21173.599999999999</v>
      </c>
    </row>
    <row r="216" spans="1:6" ht="30" x14ac:dyDescent="0.25">
      <c r="A216" s="22">
        <v>3110000002</v>
      </c>
      <c r="B216" s="34" t="s">
        <v>207</v>
      </c>
      <c r="C216" s="22">
        <v>12763</v>
      </c>
      <c r="D216" s="22" t="s">
        <v>30</v>
      </c>
      <c r="E216" s="11">
        <v>1.9803052573846274</v>
      </c>
      <c r="F216" s="11">
        <f t="shared" si="26"/>
        <v>25274.635999999999</v>
      </c>
    </row>
    <row r="217" spans="1:6" ht="30" x14ac:dyDescent="0.25">
      <c r="A217" s="22">
        <v>3110000003</v>
      </c>
      <c r="B217" s="34" t="s">
        <v>208</v>
      </c>
      <c r="C217" s="22">
        <v>1462</v>
      </c>
      <c r="D217" s="22" t="s">
        <v>30</v>
      </c>
      <c r="E217" s="11">
        <v>2.1849999999999996</v>
      </c>
      <c r="F217" s="11">
        <f t="shared" si="26"/>
        <v>3194.4699999999993</v>
      </c>
    </row>
    <row r="218" spans="1:6" ht="30" x14ac:dyDescent="0.25">
      <c r="A218" s="22">
        <v>3110000004</v>
      </c>
      <c r="B218" s="23" t="s">
        <v>209</v>
      </c>
      <c r="C218" s="22">
        <v>2936</v>
      </c>
      <c r="D218" s="22" t="s">
        <v>30</v>
      </c>
      <c r="E218" s="11">
        <v>1.9564305177111714</v>
      </c>
      <c r="F218" s="11">
        <f t="shared" si="26"/>
        <v>5744.079999999999</v>
      </c>
    </row>
    <row r="219" spans="1:6" x14ac:dyDescent="0.25">
      <c r="A219" s="22">
        <v>3110000005</v>
      </c>
      <c r="B219" s="23" t="s">
        <v>210</v>
      </c>
      <c r="C219" s="22">
        <v>373</v>
      </c>
      <c r="D219" s="22" t="s">
        <v>30</v>
      </c>
      <c r="E219" s="11">
        <v>1.9</v>
      </c>
      <c r="F219" s="11">
        <f t="shared" si="26"/>
        <v>708.69999999999993</v>
      </c>
    </row>
    <row r="220" spans="1:6" x14ac:dyDescent="0.25">
      <c r="A220" s="22">
        <v>3110000008</v>
      </c>
      <c r="B220" s="23" t="s">
        <v>211</v>
      </c>
      <c r="C220" s="22">
        <v>1245.3599999999999</v>
      </c>
      <c r="D220" s="22" t="s">
        <v>30</v>
      </c>
      <c r="E220" s="11">
        <v>1.9</v>
      </c>
      <c r="F220" s="11">
        <f t="shared" si="26"/>
        <v>2366.1839999999997</v>
      </c>
    </row>
    <row r="221" spans="1:6" x14ac:dyDescent="0.25">
      <c r="A221" s="22">
        <v>313</v>
      </c>
      <c r="B221" s="23" t="s">
        <v>68</v>
      </c>
      <c r="C221" s="22"/>
      <c r="D221" s="22"/>
      <c r="E221" s="40"/>
      <c r="F221" s="40"/>
    </row>
    <row r="222" spans="1:6" x14ac:dyDescent="0.25">
      <c r="A222" s="22">
        <v>3130000001</v>
      </c>
      <c r="B222" s="23" t="s">
        <v>212</v>
      </c>
      <c r="C222" s="22">
        <v>29923.360000000001</v>
      </c>
      <c r="D222" s="22" t="s">
        <v>30</v>
      </c>
      <c r="E222" s="11">
        <v>0.28844437924083388</v>
      </c>
      <c r="F222" s="11">
        <f>C222*E222</f>
        <v>8631.2249999999985</v>
      </c>
    </row>
    <row r="223" spans="1:6" x14ac:dyDescent="0.25">
      <c r="A223" s="22"/>
      <c r="B223" s="23"/>
      <c r="C223" s="22"/>
      <c r="D223" s="22"/>
      <c r="E223" s="40"/>
      <c r="F223" s="40"/>
    </row>
    <row r="224" spans="1:6" x14ac:dyDescent="0.25">
      <c r="A224" s="22"/>
      <c r="B224" s="23"/>
      <c r="C224" s="22"/>
      <c r="D224" s="22"/>
      <c r="E224" s="40"/>
      <c r="F224" s="40"/>
    </row>
    <row r="225" spans="1:6" x14ac:dyDescent="0.25">
      <c r="A225" s="24">
        <v>32</v>
      </c>
      <c r="B225" s="25" t="s">
        <v>213</v>
      </c>
      <c r="C225" s="24"/>
      <c r="D225" s="24"/>
      <c r="E225" s="41"/>
      <c r="F225" s="40"/>
    </row>
    <row r="226" spans="1:6" x14ac:dyDescent="0.25">
      <c r="A226" s="22">
        <v>321</v>
      </c>
      <c r="B226" s="23" t="s">
        <v>50</v>
      </c>
      <c r="C226" s="22"/>
      <c r="D226" s="22"/>
      <c r="E226" s="40"/>
      <c r="F226" s="40"/>
    </row>
    <row r="227" spans="1:6" x14ac:dyDescent="0.25">
      <c r="A227" s="22">
        <v>3210000001</v>
      </c>
      <c r="B227" s="23" t="s">
        <v>214</v>
      </c>
      <c r="C227" s="22">
        <v>1.39</v>
      </c>
      <c r="D227" s="22" t="s">
        <v>146</v>
      </c>
      <c r="E227" s="11">
        <v>370.089928057554</v>
      </c>
      <c r="F227" s="11">
        <f>C227*E227</f>
        <v>514.42500000000007</v>
      </c>
    </row>
    <row r="228" spans="1:6" x14ac:dyDescent="0.25">
      <c r="A228" s="22">
        <v>325</v>
      </c>
      <c r="B228" s="23" t="s">
        <v>66</v>
      </c>
      <c r="C228" s="22"/>
      <c r="D228" s="22"/>
      <c r="E228" s="40"/>
      <c r="F228" s="40"/>
    </row>
    <row r="229" spans="1:6" x14ac:dyDescent="0.25">
      <c r="A229" s="22">
        <v>3250000001</v>
      </c>
      <c r="B229" s="23" t="s">
        <v>215</v>
      </c>
      <c r="C229" s="22">
        <v>537.58000000000004</v>
      </c>
      <c r="D229" s="22" t="s">
        <v>88</v>
      </c>
      <c r="E229" s="11">
        <v>34.974413110606783</v>
      </c>
      <c r="F229" s="11">
        <f t="shared" ref="F229:F231" si="27">C229*E229</f>
        <v>18801.544999999995</v>
      </c>
    </row>
    <row r="230" spans="1:6" x14ac:dyDescent="0.25">
      <c r="A230" s="22">
        <v>3250000002</v>
      </c>
      <c r="B230" s="23" t="s">
        <v>216</v>
      </c>
      <c r="C230" s="22">
        <v>537.58000000000004</v>
      </c>
      <c r="D230" s="22" t="s">
        <v>88</v>
      </c>
      <c r="E230" s="11">
        <v>3.0589865694408274</v>
      </c>
      <c r="F230" s="11">
        <f t="shared" si="27"/>
        <v>1644.45</v>
      </c>
    </row>
    <row r="231" spans="1:6" x14ac:dyDescent="0.25">
      <c r="A231" s="22">
        <v>3250000003</v>
      </c>
      <c r="B231" s="23" t="s">
        <v>217</v>
      </c>
      <c r="C231" s="22">
        <v>537.58000000000004</v>
      </c>
      <c r="D231" s="22" t="s">
        <v>88</v>
      </c>
      <c r="E231" s="11">
        <v>12.235946277763309</v>
      </c>
      <c r="F231" s="11">
        <f t="shared" si="27"/>
        <v>6577.8</v>
      </c>
    </row>
    <row r="232" spans="1:6" x14ac:dyDescent="0.25">
      <c r="A232" s="22">
        <v>324</v>
      </c>
      <c r="B232" s="23" t="s">
        <v>39</v>
      </c>
      <c r="C232" s="22"/>
      <c r="D232" s="22"/>
      <c r="E232" s="40"/>
      <c r="F232" s="40"/>
    </row>
    <row r="233" spans="1:6" x14ac:dyDescent="0.25">
      <c r="A233" s="22">
        <v>3240000001</v>
      </c>
      <c r="B233" s="23" t="s">
        <v>218</v>
      </c>
      <c r="C233" s="22">
        <v>515.52</v>
      </c>
      <c r="D233" s="22" t="s">
        <v>88</v>
      </c>
      <c r="E233" s="11">
        <v>51.18559900682807</v>
      </c>
      <c r="F233" s="11">
        <f>C233*E233</f>
        <v>26387.200000000004</v>
      </c>
    </row>
    <row r="234" spans="1:6" x14ac:dyDescent="0.25">
      <c r="A234" s="22">
        <v>328</v>
      </c>
      <c r="B234" s="23" t="s">
        <v>53</v>
      </c>
      <c r="C234" s="22"/>
      <c r="D234" s="22"/>
      <c r="E234" s="40"/>
      <c r="F234" s="40"/>
    </row>
    <row r="235" spans="1:6" x14ac:dyDescent="0.25">
      <c r="A235" s="22">
        <v>3280000001</v>
      </c>
      <c r="B235" s="23" t="s">
        <v>219</v>
      </c>
      <c r="C235" s="22">
        <v>133.04</v>
      </c>
      <c r="D235" s="22" t="s">
        <v>2</v>
      </c>
      <c r="E235" s="11">
        <v>4.841401082381239</v>
      </c>
      <c r="F235" s="11">
        <f t="shared" ref="F235:F238" si="28">C235*E235</f>
        <v>644.1</v>
      </c>
    </row>
    <row r="236" spans="1:6" x14ac:dyDescent="0.25">
      <c r="A236" s="22">
        <v>3280000002</v>
      </c>
      <c r="B236" s="23" t="s">
        <v>220</v>
      </c>
      <c r="C236" s="22">
        <v>642.20000000000005</v>
      </c>
      <c r="D236" s="22" t="s">
        <v>88</v>
      </c>
      <c r="E236" s="11">
        <v>50.752662721893479</v>
      </c>
      <c r="F236" s="11">
        <f t="shared" si="28"/>
        <v>32593.359999999993</v>
      </c>
    </row>
    <row r="237" spans="1:6" x14ac:dyDescent="0.25">
      <c r="A237" s="22">
        <v>3280000003</v>
      </c>
      <c r="B237" s="23" t="s">
        <v>221</v>
      </c>
      <c r="C237" s="22">
        <v>141.72999999999999</v>
      </c>
      <c r="D237" s="22" t="s">
        <v>2</v>
      </c>
      <c r="E237" s="11">
        <v>5.566932029886015</v>
      </c>
      <c r="F237" s="11">
        <f t="shared" si="28"/>
        <v>789.0012765957448</v>
      </c>
    </row>
    <row r="238" spans="1:6" x14ac:dyDescent="0.25">
      <c r="A238" s="22">
        <v>3280000004</v>
      </c>
      <c r="B238" s="23" t="s">
        <v>222</v>
      </c>
      <c r="C238" s="22">
        <v>31.61</v>
      </c>
      <c r="D238" s="22" t="s">
        <v>2</v>
      </c>
      <c r="E238" s="11">
        <v>5.7</v>
      </c>
      <c r="F238" s="11">
        <f t="shared" si="28"/>
        <v>180.17699999999999</v>
      </c>
    </row>
    <row r="239" spans="1:6" x14ac:dyDescent="0.25">
      <c r="A239" s="22"/>
      <c r="B239" s="23"/>
      <c r="C239" s="22"/>
      <c r="D239" s="22"/>
      <c r="E239" s="40"/>
      <c r="F239" s="40"/>
    </row>
    <row r="240" spans="1:6" x14ac:dyDescent="0.25">
      <c r="A240" s="22"/>
      <c r="B240" s="23"/>
      <c r="C240" s="22"/>
      <c r="D240" s="22"/>
      <c r="E240" s="40"/>
      <c r="F240" s="40"/>
    </row>
    <row r="241" spans="1:6" x14ac:dyDescent="0.25">
      <c r="A241" s="24">
        <v>33</v>
      </c>
      <c r="B241" s="25" t="s">
        <v>223</v>
      </c>
      <c r="C241" s="24"/>
      <c r="D241" s="24"/>
      <c r="E241" s="41"/>
      <c r="F241" s="40"/>
    </row>
    <row r="242" spans="1:6" x14ac:dyDescent="0.25">
      <c r="A242" s="22">
        <v>332</v>
      </c>
      <c r="B242" s="23" t="s">
        <v>28</v>
      </c>
      <c r="C242" s="22"/>
      <c r="D242" s="22"/>
      <c r="E242" s="40"/>
      <c r="F242" s="40"/>
    </row>
    <row r="243" spans="1:6" ht="30" x14ac:dyDescent="0.25">
      <c r="A243" s="22">
        <v>3320000001</v>
      </c>
      <c r="B243" s="23" t="s">
        <v>224</v>
      </c>
      <c r="C243" s="22">
        <v>48.3</v>
      </c>
      <c r="D243" s="22" t="s">
        <v>146</v>
      </c>
      <c r="E243" s="11">
        <v>446.48033126294001</v>
      </c>
      <c r="F243" s="11">
        <f>C243*E243</f>
        <v>21565</v>
      </c>
    </row>
    <row r="244" spans="1:6" x14ac:dyDescent="0.25">
      <c r="A244" s="22"/>
      <c r="B244" s="23"/>
      <c r="C244" s="22"/>
      <c r="D244" s="22"/>
      <c r="E244" s="40"/>
      <c r="F244" s="40"/>
    </row>
    <row r="245" spans="1:6" x14ac:dyDescent="0.25">
      <c r="A245" s="22"/>
      <c r="B245" s="23"/>
      <c r="C245" s="22"/>
      <c r="D245" s="22"/>
      <c r="E245" s="40"/>
      <c r="F245" s="40"/>
    </row>
    <row r="246" spans="1:6" x14ac:dyDescent="0.25">
      <c r="A246" s="24">
        <v>34</v>
      </c>
      <c r="B246" s="25" t="s">
        <v>225</v>
      </c>
      <c r="C246" s="24"/>
      <c r="D246" s="24"/>
      <c r="E246" s="41"/>
      <c r="F246" s="40"/>
    </row>
    <row r="247" spans="1:6" x14ac:dyDescent="0.25">
      <c r="A247" s="22">
        <v>343</v>
      </c>
      <c r="B247" s="23" t="s">
        <v>29</v>
      </c>
      <c r="C247" s="22"/>
      <c r="D247" s="22"/>
      <c r="E247" s="40"/>
      <c r="F247" s="40"/>
    </row>
    <row r="248" spans="1:6" x14ac:dyDescent="0.25">
      <c r="A248" s="22">
        <v>3430000001</v>
      </c>
      <c r="B248" s="23" t="s">
        <v>226</v>
      </c>
      <c r="C248" s="22">
        <v>26.28</v>
      </c>
      <c r="D248" s="22" t="s">
        <v>88</v>
      </c>
      <c r="E248" s="11">
        <v>123.10958904109587</v>
      </c>
      <c r="F248" s="11">
        <f t="shared" ref="F248:F249" si="29">C248*E248</f>
        <v>3235.3199999999997</v>
      </c>
    </row>
    <row r="249" spans="1:6" ht="30" x14ac:dyDescent="0.25">
      <c r="A249" s="22">
        <v>3430000002</v>
      </c>
      <c r="B249" s="23" t="s">
        <v>227</v>
      </c>
      <c r="C249" s="22">
        <v>1432</v>
      </c>
      <c r="D249" s="22" t="s">
        <v>30</v>
      </c>
      <c r="E249" s="11">
        <v>2.375</v>
      </c>
      <c r="F249" s="11">
        <f t="shared" si="29"/>
        <v>3401</v>
      </c>
    </row>
    <row r="250" spans="1:6" x14ac:dyDescent="0.25">
      <c r="A250" s="22">
        <v>346</v>
      </c>
      <c r="B250" s="23" t="s">
        <v>228</v>
      </c>
      <c r="C250" s="22"/>
      <c r="D250" s="22"/>
      <c r="E250" s="40"/>
      <c r="F250" s="40"/>
    </row>
    <row r="251" spans="1:6" x14ac:dyDescent="0.25">
      <c r="A251" s="22">
        <v>3460000001</v>
      </c>
      <c r="B251" s="23" t="s">
        <v>229</v>
      </c>
      <c r="C251" s="22">
        <v>48.71</v>
      </c>
      <c r="D251" s="22" t="s">
        <v>88</v>
      </c>
      <c r="E251" s="11">
        <v>104.49999999999999</v>
      </c>
      <c r="F251" s="11">
        <f>C251*E251</f>
        <v>5090.1949999999997</v>
      </c>
    </row>
    <row r="252" spans="1:6" x14ac:dyDescent="0.25">
      <c r="A252" s="22"/>
      <c r="B252" s="23"/>
      <c r="C252" s="22"/>
      <c r="D252" s="22"/>
      <c r="E252" s="40"/>
      <c r="F252" s="40"/>
    </row>
    <row r="253" spans="1:6" x14ac:dyDescent="0.25">
      <c r="A253" s="22"/>
      <c r="B253" s="12" t="s">
        <v>170</v>
      </c>
      <c r="C253" s="22"/>
      <c r="D253" s="22"/>
      <c r="E253" s="40"/>
      <c r="F253" s="40"/>
    </row>
    <row r="254" spans="1:6" ht="75" x14ac:dyDescent="0.25">
      <c r="A254" s="22"/>
      <c r="B254" s="13" t="s">
        <v>171</v>
      </c>
      <c r="C254" s="22"/>
      <c r="D254" s="22"/>
      <c r="E254" s="40"/>
      <c r="F254" s="40"/>
    </row>
    <row r="255" spans="1:6" x14ac:dyDescent="0.25">
      <c r="A255" s="22"/>
      <c r="B255" s="30"/>
      <c r="C255" s="22"/>
      <c r="D255" s="22"/>
      <c r="E255" s="40"/>
      <c r="F255" s="40">
        <f t="shared" si="25"/>
        <v>0</v>
      </c>
    </row>
    <row r="256" spans="1:6" x14ac:dyDescent="0.25">
      <c r="A256" s="22"/>
      <c r="B256" s="30"/>
      <c r="C256" s="22"/>
      <c r="D256" s="22"/>
      <c r="E256" s="40"/>
      <c r="F256" s="40">
        <f t="shared" si="25"/>
        <v>0</v>
      </c>
    </row>
    <row r="257" spans="1:6" x14ac:dyDescent="0.25">
      <c r="A257" s="22"/>
      <c r="B257" s="23"/>
      <c r="C257" s="22"/>
      <c r="D257" s="22"/>
      <c r="E257" s="40"/>
      <c r="F257" s="40">
        <f t="shared" si="25"/>
        <v>0</v>
      </c>
    </row>
    <row r="258" spans="1:6" x14ac:dyDescent="0.25">
      <c r="A258" s="22"/>
      <c r="B258" s="23"/>
      <c r="C258" s="22"/>
      <c r="D258" s="22"/>
      <c r="E258" s="40"/>
      <c r="F258" s="40"/>
    </row>
    <row r="259" spans="1:6" x14ac:dyDescent="0.25">
      <c r="A259" s="22"/>
      <c r="B259" s="23"/>
      <c r="C259" s="22"/>
      <c r="D259" s="22"/>
      <c r="E259" s="40"/>
      <c r="F259" s="40"/>
    </row>
    <row r="260" spans="1:6" x14ac:dyDescent="0.25">
      <c r="A260" s="32">
        <v>4</v>
      </c>
      <c r="B260" s="33" t="s">
        <v>8</v>
      </c>
      <c r="C260" s="32"/>
      <c r="D260" s="32"/>
      <c r="E260" s="43"/>
      <c r="F260" s="43"/>
    </row>
    <row r="261" spans="1:6" x14ac:dyDescent="0.25">
      <c r="A261" s="22"/>
      <c r="B261" s="23"/>
      <c r="C261" s="22"/>
      <c r="D261" s="22"/>
      <c r="E261" s="40"/>
      <c r="F261" s="40"/>
    </row>
    <row r="262" spans="1:6" x14ac:dyDescent="0.25">
      <c r="A262" s="22"/>
      <c r="B262" s="23"/>
      <c r="C262" s="22"/>
      <c r="D262" s="22"/>
      <c r="E262" s="40"/>
      <c r="F262" s="40"/>
    </row>
    <row r="263" spans="1:6" x14ac:dyDescent="0.25">
      <c r="A263" s="24">
        <v>41</v>
      </c>
      <c r="B263" s="25" t="s">
        <v>230</v>
      </c>
      <c r="C263" s="24"/>
      <c r="D263" s="24"/>
      <c r="E263" s="41"/>
      <c r="F263" s="40"/>
    </row>
    <row r="264" spans="1:6" x14ac:dyDescent="0.25">
      <c r="A264" s="22">
        <v>411</v>
      </c>
      <c r="B264" s="23" t="s">
        <v>231</v>
      </c>
      <c r="C264" s="22"/>
      <c r="D264" s="22"/>
      <c r="E264" s="40"/>
      <c r="F264" s="40"/>
    </row>
    <row r="265" spans="1:6" x14ac:dyDescent="0.25">
      <c r="A265" s="22">
        <v>4150000001</v>
      </c>
      <c r="B265" s="23" t="s">
        <v>232</v>
      </c>
      <c r="C265" s="22">
        <v>34.79</v>
      </c>
      <c r="D265" s="22" t="s">
        <v>88</v>
      </c>
      <c r="E265" s="11">
        <v>281.75050301810865</v>
      </c>
      <c r="F265" s="11">
        <f t="shared" ref="F265:F269" si="30">C265*E265</f>
        <v>9802.1</v>
      </c>
    </row>
    <row r="266" spans="1:6" x14ac:dyDescent="0.25">
      <c r="A266" s="22">
        <v>4150000002</v>
      </c>
      <c r="B266" s="23" t="s">
        <v>233</v>
      </c>
      <c r="C266" s="22">
        <v>34.79</v>
      </c>
      <c r="D266" s="22" t="s">
        <v>88</v>
      </c>
      <c r="E266" s="11">
        <v>258.70365047427418</v>
      </c>
      <c r="F266" s="11">
        <f t="shared" si="30"/>
        <v>9000.2999999999993</v>
      </c>
    </row>
    <row r="267" spans="1:6" x14ac:dyDescent="0.25">
      <c r="A267" s="22">
        <v>4150000003</v>
      </c>
      <c r="B267" s="23" t="s">
        <v>234</v>
      </c>
      <c r="C267" s="48">
        <v>13</v>
      </c>
      <c r="D267" s="48" t="s">
        <v>88</v>
      </c>
      <c r="E267" s="11">
        <v>487.34999999999997</v>
      </c>
      <c r="F267" s="11">
        <f t="shared" si="30"/>
        <v>6335.5499999999993</v>
      </c>
    </row>
    <row r="268" spans="1:6" x14ac:dyDescent="0.25">
      <c r="A268" s="22">
        <v>4150000004</v>
      </c>
      <c r="B268" s="23" t="s">
        <v>235</v>
      </c>
      <c r="C268" s="22">
        <v>13.64</v>
      </c>
      <c r="D268" s="22" t="s">
        <v>88</v>
      </c>
      <c r="E268" s="11">
        <v>366.62756598240469</v>
      </c>
      <c r="F268" s="11">
        <f t="shared" si="30"/>
        <v>5000.8</v>
      </c>
    </row>
    <row r="269" spans="1:6" x14ac:dyDescent="0.25">
      <c r="A269" s="22">
        <v>4150000005</v>
      </c>
      <c r="B269" s="23" t="s">
        <v>236</v>
      </c>
      <c r="C269" s="22">
        <v>20.8</v>
      </c>
      <c r="D269" s="22" t="s">
        <v>88</v>
      </c>
      <c r="E269" s="11">
        <v>370.45432692307696</v>
      </c>
      <c r="F269" s="11">
        <f t="shared" si="30"/>
        <v>7705.4500000000007</v>
      </c>
    </row>
    <row r="270" spans="1:6" x14ac:dyDescent="0.25">
      <c r="A270" s="22">
        <v>415</v>
      </c>
      <c r="B270" s="23" t="s">
        <v>237</v>
      </c>
      <c r="C270" s="22"/>
      <c r="D270" s="22"/>
      <c r="E270" s="40"/>
      <c r="F270" s="40"/>
    </row>
    <row r="271" spans="1:6" x14ac:dyDescent="0.25">
      <c r="A271" s="22">
        <v>4150000001</v>
      </c>
      <c r="B271" s="23" t="s">
        <v>238</v>
      </c>
      <c r="C271" s="22">
        <v>6</v>
      </c>
      <c r="D271" s="22" t="s">
        <v>107</v>
      </c>
      <c r="E271" s="11">
        <v>1371.1666666666667</v>
      </c>
      <c r="F271" s="11">
        <f t="shared" ref="F271:F272" si="31">C271*E271</f>
        <v>8227</v>
      </c>
    </row>
    <row r="272" spans="1:6" x14ac:dyDescent="0.25">
      <c r="A272" s="22">
        <v>4150000002</v>
      </c>
      <c r="B272" s="23" t="s">
        <v>239</v>
      </c>
      <c r="C272" s="22">
        <v>5</v>
      </c>
      <c r="D272" s="22" t="s">
        <v>107</v>
      </c>
      <c r="E272" s="11">
        <v>769.5</v>
      </c>
      <c r="F272" s="11">
        <f t="shared" si="31"/>
        <v>3847.5</v>
      </c>
    </row>
    <row r="273" spans="1:6" x14ac:dyDescent="0.25">
      <c r="A273" s="22"/>
      <c r="B273" s="23"/>
      <c r="C273" s="22"/>
      <c r="D273" s="22"/>
      <c r="E273" s="40"/>
      <c r="F273" s="40"/>
    </row>
    <row r="274" spans="1:6" x14ac:dyDescent="0.25">
      <c r="A274" s="22"/>
      <c r="B274" s="23"/>
      <c r="C274" s="22"/>
      <c r="D274" s="22"/>
      <c r="E274" s="40"/>
      <c r="F274" s="40"/>
    </row>
    <row r="275" spans="1:6" x14ac:dyDescent="0.25">
      <c r="A275" s="24">
        <v>43</v>
      </c>
      <c r="B275" s="25" t="s">
        <v>240</v>
      </c>
      <c r="C275" s="24"/>
      <c r="D275" s="24"/>
      <c r="E275" s="41"/>
      <c r="F275" s="40"/>
    </row>
    <row r="276" spans="1:6" x14ac:dyDescent="0.25">
      <c r="A276" s="22">
        <v>431</v>
      </c>
      <c r="B276" s="23" t="s">
        <v>17</v>
      </c>
      <c r="C276" s="22"/>
      <c r="D276" s="22"/>
      <c r="E276" s="40"/>
      <c r="F276" s="40"/>
    </row>
    <row r="277" spans="1:6" x14ac:dyDescent="0.25">
      <c r="A277" s="22">
        <v>4310000001</v>
      </c>
      <c r="B277" s="23" t="s">
        <v>241</v>
      </c>
      <c r="C277" s="22">
        <v>1</v>
      </c>
      <c r="D277" s="22" t="s">
        <v>102</v>
      </c>
      <c r="E277" s="11">
        <v>6744.0120000000006</v>
      </c>
      <c r="F277" s="11">
        <f>C277*E277</f>
        <v>6744.0120000000006</v>
      </c>
    </row>
    <row r="278" spans="1:6" x14ac:dyDescent="0.25">
      <c r="A278" s="22">
        <v>432</v>
      </c>
      <c r="B278" s="23" t="s">
        <v>70</v>
      </c>
      <c r="C278" s="22"/>
      <c r="D278" s="22"/>
      <c r="E278" s="40"/>
      <c r="F278" s="40"/>
    </row>
    <row r="279" spans="1:6" x14ac:dyDescent="0.25">
      <c r="A279" s="22">
        <v>4320000001</v>
      </c>
      <c r="B279" s="23" t="s">
        <v>242</v>
      </c>
      <c r="C279" s="22">
        <v>2</v>
      </c>
      <c r="D279" s="22" t="s">
        <v>107</v>
      </c>
      <c r="E279" s="11">
        <v>1153.3</v>
      </c>
      <c r="F279" s="11">
        <f t="shared" ref="F279:F281" si="32">C279*E279</f>
        <v>2306.6</v>
      </c>
    </row>
    <row r="280" spans="1:6" x14ac:dyDescent="0.25">
      <c r="A280" s="22">
        <v>4320000002</v>
      </c>
      <c r="B280" s="23" t="s">
        <v>243</v>
      </c>
      <c r="C280" s="22">
        <v>1</v>
      </c>
      <c r="D280" s="22" t="s">
        <v>107</v>
      </c>
      <c r="E280" s="11">
        <v>16788.404750000002</v>
      </c>
      <c r="F280" s="11">
        <f t="shared" si="32"/>
        <v>16788.404750000002</v>
      </c>
    </row>
    <row r="281" spans="1:6" x14ac:dyDescent="0.25">
      <c r="A281" s="22">
        <v>4320000003</v>
      </c>
      <c r="B281" s="23" t="s">
        <v>244</v>
      </c>
      <c r="C281" s="22">
        <v>1</v>
      </c>
      <c r="D281" s="22" t="s">
        <v>107</v>
      </c>
      <c r="E281" s="11">
        <v>9632.6912499999999</v>
      </c>
      <c r="F281" s="11">
        <f t="shared" si="32"/>
        <v>9632.6912499999999</v>
      </c>
    </row>
    <row r="282" spans="1:6" x14ac:dyDescent="0.25">
      <c r="A282" s="22">
        <v>433</v>
      </c>
      <c r="B282" s="23" t="s">
        <v>71</v>
      </c>
      <c r="C282" s="22"/>
      <c r="D282" s="22"/>
      <c r="E282" s="40"/>
      <c r="F282" s="40"/>
    </row>
    <row r="283" spans="1:6" x14ac:dyDescent="0.25">
      <c r="A283" s="22">
        <v>4330000001</v>
      </c>
      <c r="B283" s="23" t="s">
        <v>245</v>
      </c>
      <c r="C283" s="22">
        <v>1</v>
      </c>
      <c r="D283" s="22" t="s">
        <v>107</v>
      </c>
      <c r="E283" s="11">
        <v>867.2482930000001</v>
      </c>
      <c r="F283" s="11">
        <f t="shared" ref="F283:F292" si="33">C283*E283</f>
        <v>867.2482930000001</v>
      </c>
    </row>
    <row r="284" spans="1:6" x14ac:dyDescent="0.25">
      <c r="A284" s="22">
        <v>4330000002</v>
      </c>
      <c r="B284" s="23" t="s">
        <v>246</v>
      </c>
      <c r="C284" s="22">
        <v>2</v>
      </c>
      <c r="D284" s="22" t="s">
        <v>107</v>
      </c>
      <c r="E284" s="11">
        <v>375.85514999999998</v>
      </c>
      <c r="F284" s="11">
        <f t="shared" si="33"/>
        <v>751.71029999999996</v>
      </c>
    </row>
    <row r="285" spans="1:6" x14ac:dyDescent="0.25">
      <c r="A285" s="22">
        <v>4330000003</v>
      </c>
      <c r="B285" s="23" t="s">
        <v>247</v>
      </c>
      <c r="C285" s="22">
        <v>2</v>
      </c>
      <c r="D285" s="22" t="s">
        <v>107</v>
      </c>
      <c r="E285" s="11">
        <v>356.67275000000001</v>
      </c>
      <c r="F285" s="11">
        <f t="shared" si="33"/>
        <v>713.34550000000002</v>
      </c>
    </row>
    <row r="286" spans="1:6" x14ac:dyDescent="0.25">
      <c r="A286" s="22">
        <v>4330000004</v>
      </c>
      <c r="B286" s="23" t="s">
        <v>248</v>
      </c>
      <c r="C286" s="22">
        <v>2</v>
      </c>
      <c r="D286" s="22" t="s">
        <v>107</v>
      </c>
      <c r="E286" s="11">
        <v>302.24268999999998</v>
      </c>
      <c r="F286" s="11">
        <f t="shared" si="33"/>
        <v>604.48537999999996</v>
      </c>
    </row>
    <row r="287" spans="1:6" x14ac:dyDescent="0.25">
      <c r="A287" s="22">
        <v>4330000005</v>
      </c>
      <c r="B287" s="23" t="s">
        <v>249</v>
      </c>
      <c r="C287" s="22">
        <v>1</v>
      </c>
      <c r="D287" s="22" t="s">
        <v>107</v>
      </c>
      <c r="E287" s="11">
        <v>4407.9620000000004</v>
      </c>
      <c r="F287" s="11">
        <f t="shared" si="33"/>
        <v>4407.9620000000004</v>
      </c>
    </row>
    <row r="288" spans="1:6" x14ac:dyDescent="0.25">
      <c r="A288" s="22">
        <v>4330000006</v>
      </c>
      <c r="B288" s="23" t="s">
        <v>250</v>
      </c>
      <c r="C288" s="22">
        <v>1</v>
      </c>
      <c r="D288" s="22" t="s">
        <v>107</v>
      </c>
      <c r="E288" s="11">
        <v>2458.6874000000003</v>
      </c>
      <c r="F288" s="11">
        <f t="shared" si="33"/>
        <v>2458.6874000000003</v>
      </c>
    </row>
    <row r="289" spans="1:7" x14ac:dyDescent="0.25">
      <c r="A289" s="22">
        <v>4330000007</v>
      </c>
      <c r="B289" s="23" t="s">
        <v>251</v>
      </c>
      <c r="C289" s="22">
        <v>1</v>
      </c>
      <c r="D289" s="22" t="s">
        <v>107</v>
      </c>
      <c r="E289" s="11">
        <v>3016.5616</v>
      </c>
      <c r="F289" s="11">
        <f t="shared" si="33"/>
        <v>3016.5616</v>
      </c>
    </row>
    <row r="290" spans="1:7" x14ac:dyDescent="0.25">
      <c r="A290" s="22">
        <v>4330000008</v>
      </c>
      <c r="B290" s="23" t="s">
        <v>252</v>
      </c>
      <c r="C290" s="22">
        <v>1</v>
      </c>
      <c r="D290" s="22" t="s">
        <v>107</v>
      </c>
      <c r="E290" s="11">
        <v>3273.6639</v>
      </c>
      <c r="F290" s="11">
        <f t="shared" si="33"/>
        <v>3273.6639</v>
      </c>
    </row>
    <row r="291" spans="1:7" x14ac:dyDescent="0.25">
      <c r="A291" s="22">
        <v>4330000009</v>
      </c>
      <c r="B291" s="23" t="s">
        <v>253</v>
      </c>
      <c r="C291" s="22">
        <v>1</v>
      </c>
      <c r="D291" s="22" t="s">
        <v>107</v>
      </c>
      <c r="E291" s="11">
        <v>2721.3718999999996</v>
      </c>
      <c r="F291" s="11">
        <f t="shared" si="33"/>
        <v>2721.3718999999996</v>
      </c>
    </row>
    <row r="292" spans="1:7" x14ac:dyDescent="0.25">
      <c r="A292" s="22">
        <v>4330000010</v>
      </c>
      <c r="B292" s="23" t="s">
        <v>254</v>
      </c>
      <c r="C292" s="22">
        <v>2</v>
      </c>
      <c r="D292" s="22" t="s">
        <v>107</v>
      </c>
      <c r="E292" s="11">
        <v>2124.8298500000005</v>
      </c>
      <c r="F292" s="11">
        <f t="shared" si="33"/>
        <v>4249.6597000000011</v>
      </c>
    </row>
    <row r="293" spans="1:7" x14ac:dyDescent="0.25">
      <c r="A293" s="22"/>
      <c r="B293" s="23"/>
      <c r="C293" s="22"/>
      <c r="D293" s="22"/>
      <c r="E293" s="40"/>
      <c r="F293" s="40"/>
    </row>
    <row r="294" spans="1:7" x14ac:dyDescent="0.25">
      <c r="A294" s="22"/>
      <c r="B294" s="23"/>
      <c r="C294" s="22"/>
      <c r="D294" s="22"/>
      <c r="E294" s="40"/>
      <c r="F294" s="40"/>
    </row>
    <row r="295" spans="1:7" x14ac:dyDescent="0.25">
      <c r="A295" s="24">
        <v>47</v>
      </c>
      <c r="B295" s="25" t="s">
        <v>9</v>
      </c>
      <c r="C295" s="24"/>
      <c r="D295" s="24"/>
      <c r="E295" s="41"/>
      <c r="F295" s="40"/>
    </row>
    <row r="296" spans="1:7" x14ac:dyDescent="0.25">
      <c r="A296" s="22">
        <v>473</v>
      </c>
      <c r="B296" s="23" t="s">
        <v>10</v>
      </c>
      <c r="C296" s="22"/>
      <c r="D296" s="22"/>
      <c r="E296" s="40"/>
      <c r="F296" s="40"/>
    </row>
    <row r="297" spans="1:7" x14ac:dyDescent="0.25">
      <c r="A297" s="22">
        <v>4720000001</v>
      </c>
      <c r="B297" s="23" t="s">
        <v>255</v>
      </c>
      <c r="C297" s="48">
        <v>24</v>
      </c>
      <c r="D297" s="48" t="s">
        <v>2</v>
      </c>
      <c r="E297" s="11">
        <v>178.83750000000001</v>
      </c>
      <c r="F297" s="11">
        <f t="shared" ref="F297:F298" si="34">C297*E297</f>
        <v>4292.1000000000004</v>
      </c>
      <c r="G297" s="3" t="s">
        <v>410</v>
      </c>
    </row>
    <row r="298" spans="1:7" x14ac:dyDescent="0.25">
      <c r="A298" s="22">
        <v>4720000002</v>
      </c>
      <c r="B298" s="23" t="s">
        <v>256</v>
      </c>
      <c r="C298" s="22">
        <v>29.7</v>
      </c>
      <c r="D298" s="22" t="s">
        <v>2</v>
      </c>
      <c r="E298" s="11">
        <v>152.47979797979798</v>
      </c>
      <c r="F298" s="11">
        <f t="shared" si="34"/>
        <v>4528.6499999999996</v>
      </c>
    </row>
    <row r="299" spans="1:7" x14ac:dyDescent="0.25">
      <c r="A299" s="22">
        <v>475</v>
      </c>
      <c r="B299" s="23" t="s">
        <v>257</v>
      </c>
      <c r="C299" s="22"/>
      <c r="D299" s="22"/>
      <c r="E299" s="40"/>
      <c r="F299" s="40"/>
    </row>
    <row r="300" spans="1:7" x14ac:dyDescent="0.25">
      <c r="A300" s="22">
        <v>4750000001</v>
      </c>
      <c r="B300" s="23" t="s">
        <v>258</v>
      </c>
      <c r="C300" s="22">
        <v>1</v>
      </c>
      <c r="D300" s="22" t="s">
        <v>107</v>
      </c>
      <c r="E300" s="11">
        <v>304</v>
      </c>
      <c r="F300" s="11">
        <f>C300*E300</f>
        <v>304</v>
      </c>
    </row>
    <row r="301" spans="1:7" x14ac:dyDescent="0.25">
      <c r="A301" s="22"/>
      <c r="B301" s="23"/>
      <c r="C301" s="22"/>
      <c r="D301" s="22"/>
      <c r="E301" s="40"/>
      <c r="F301" s="40"/>
    </row>
    <row r="302" spans="1:7" x14ac:dyDescent="0.25">
      <c r="A302" s="22"/>
      <c r="B302" s="23"/>
      <c r="C302" s="22"/>
      <c r="D302" s="22"/>
      <c r="E302" s="40"/>
      <c r="F302" s="40"/>
    </row>
    <row r="303" spans="1:7" x14ac:dyDescent="0.25">
      <c r="A303" s="24">
        <v>48</v>
      </c>
      <c r="B303" s="25" t="s">
        <v>11</v>
      </c>
      <c r="C303" s="24"/>
      <c r="D303" s="24"/>
      <c r="E303" s="41"/>
      <c r="F303" s="40"/>
    </row>
    <row r="304" spans="1:7" x14ac:dyDescent="0.25">
      <c r="A304" s="22">
        <v>485</v>
      </c>
      <c r="B304" s="23" t="s">
        <v>66</v>
      </c>
      <c r="C304" s="22"/>
      <c r="D304" s="22"/>
      <c r="E304" s="40"/>
      <c r="F304" s="40"/>
    </row>
    <row r="305" spans="1:7" x14ac:dyDescent="0.25">
      <c r="A305" s="22">
        <v>4850000001</v>
      </c>
      <c r="B305" s="23" t="s">
        <v>259</v>
      </c>
      <c r="C305" s="22">
        <v>80.22</v>
      </c>
      <c r="D305" s="22" t="s">
        <v>2</v>
      </c>
      <c r="E305" s="11">
        <v>70.817751184243335</v>
      </c>
      <c r="F305" s="11">
        <f t="shared" ref="F305:F310" si="35">C305*E305</f>
        <v>5681</v>
      </c>
    </row>
    <row r="306" spans="1:7" x14ac:dyDescent="0.25">
      <c r="A306" s="22">
        <v>4850000002</v>
      </c>
      <c r="B306" s="23" t="s">
        <v>260</v>
      </c>
      <c r="C306" s="22">
        <v>8</v>
      </c>
      <c r="D306" s="22" t="s">
        <v>107</v>
      </c>
      <c r="E306" s="11">
        <v>71.25</v>
      </c>
      <c r="F306" s="11">
        <f t="shared" si="35"/>
        <v>570</v>
      </c>
    </row>
    <row r="307" spans="1:7" x14ac:dyDescent="0.25">
      <c r="A307" s="22">
        <v>4850000003</v>
      </c>
      <c r="B307" s="23" t="s">
        <v>261</v>
      </c>
      <c r="C307" s="22">
        <v>24.56</v>
      </c>
      <c r="D307" s="22" t="s">
        <v>2</v>
      </c>
      <c r="E307" s="11">
        <v>23.541123778501632</v>
      </c>
      <c r="F307" s="11">
        <f t="shared" si="35"/>
        <v>578.17000000000007</v>
      </c>
    </row>
    <row r="308" spans="1:7" x14ac:dyDescent="0.25">
      <c r="A308" s="22">
        <v>4850000004</v>
      </c>
      <c r="B308" s="23" t="s">
        <v>262</v>
      </c>
      <c r="C308" s="22">
        <v>24.72</v>
      </c>
      <c r="D308" s="22" t="s">
        <v>2</v>
      </c>
      <c r="E308" s="11">
        <v>31.217415048543689</v>
      </c>
      <c r="F308" s="11">
        <f t="shared" si="35"/>
        <v>771.69449999999995</v>
      </c>
    </row>
    <row r="309" spans="1:7" x14ac:dyDescent="0.25">
      <c r="A309" s="22">
        <v>4850000005</v>
      </c>
      <c r="B309" s="23" t="s">
        <v>263</v>
      </c>
      <c r="C309" s="22">
        <v>70.28</v>
      </c>
      <c r="D309" s="22" t="s">
        <v>2</v>
      </c>
      <c r="E309" s="11">
        <v>42.656730221969262</v>
      </c>
      <c r="F309" s="11">
        <f t="shared" si="35"/>
        <v>2997.915</v>
      </c>
    </row>
    <row r="310" spans="1:7" x14ac:dyDescent="0.25">
      <c r="A310" s="22">
        <v>4850000006</v>
      </c>
      <c r="B310" s="23" t="s">
        <v>264</v>
      </c>
      <c r="C310" s="22">
        <v>1</v>
      </c>
      <c r="D310" s="22" t="s">
        <v>102</v>
      </c>
      <c r="E310" s="11">
        <v>707.56</v>
      </c>
      <c r="F310" s="11">
        <f t="shared" si="35"/>
        <v>707.56</v>
      </c>
    </row>
    <row r="311" spans="1:7" x14ac:dyDescent="0.25">
      <c r="A311" s="22">
        <v>486</v>
      </c>
      <c r="B311" s="23" t="s">
        <v>7</v>
      </c>
      <c r="C311" s="22"/>
      <c r="D311" s="22"/>
      <c r="E311" s="40"/>
      <c r="F311" s="40"/>
    </row>
    <row r="312" spans="1:7" x14ac:dyDescent="0.25">
      <c r="A312" s="22">
        <v>4860000001</v>
      </c>
      <c r="B312" s="23" t="s">
        <v>265</v>
      </c>
      <c r="C312" s="48">
        <v>898</v>
      </c>
      <c r="D312" s="48" t="s">
        <v>88</v>
      </c>
      <c r="E312" s="11">
        <v>22.148754499488351</v>
      </c>
      <c r="F312" s="11">
        <f t="shared" ref="F312:F316" si="36">C312*E312</f>
        <v>19889.581540540541</v>
      </c>
      <c r="G312" s="3" t="s">
        <v>410</v>
      </c>
    </row>
    <row r="313" spans="1:7" x14ac:dyDescent="0.25">
      <c r="A313" s="22">
        <v>4860000002</v>
      </c>
      <c r="B313" s="23" t="s">
        <v>266</v>
      </c>
      <c r="C313" s="48">
        <v>898</v>
      </c>
      <c r="D313" s="48" t="s">
        <v>88</v>
      </c>
      <c r="E313" s="11">
        <v>5.8184855233853003</v>
      </c>
      <c r="F313" s="11">
        <f t="shared" si="36"/>
        <v>5225</v>
      </c>
      <c r="G313" s="3" t="s">
        <v>410</v>
      </c>
    </row>
    <row r="314" spans="1:7" x14ac:dyDescent="0.25">
      <c r="A314" s="22">
        <v>4860000003</v>
      </c>
      <c r="B314" s="23" t="s">
        <v>267</v>
      </c>
      <c r="C314" s="48">
        <v>898</v>
      </c>
      <c r="D314" s="48" t="s">
        <v>88</v>
      </c>
      <c r="E314" s="11">
        <v>6.8155623608017821</v>
      </c>
      <c r="F314" s="11">
        <f t="shared" si="36"/>
        <v>6120.375</v>
      </c>
      <c r="G314" s="3" t="s">
        <v>410</v>
      </c>
    </row>
    <row r="315" spans="1:7" x14ac:dyDescent="0.25">
      <c r="A315" s="22">
        <v>4860000004</v>
      </c>
      <c r="B315" s="23" t="s">
        <v>268</v>
      </c>
      <c r="C315" s="48">
        <v>898</v>
      </c>
      <c r="D315" s="48" t="s">
        <v>88</v>
      </c>
      <c r="E315" s="11">
        <v>6.8155623608017821</v>
      </c>
      <c r="F315" s="11">
        <f t="shared" si="36"/>
        <v>6120.375</v>
      </c>
      <c r="G315" s="3" t="s">
        <v>410</v>
      </c>
    </row>
    <row r="316" spans="1:7" x14ac:dyDescent="0.25">
      <c r="A316" s="22">
        <v>4860000005</v>
      </c>
      <c r="B316" s="23" t="s">
        <v>269</v>
      </c>
      <c r="C316" s="48">
        <v>898</v>
      </c>
      <c r="D316" s="48" t="s">
        <v>88</v>
      </c>
      <c r="E316" s="11">
        <v>8.5500000000000007</v>
      </c>
      <c r="F316" s="11">
        <f t="shared" si="36"/>
        <v>7677.9000000000005</v>
      </c>
      <c r="G316" s="3" t="s">
        <v>410</v>
      </c>
    </row>
    <row r="317" spans="1:7" x14ac:dyDescent="0.25">
      <c r="A317" s="22">
        <v>487</v>
      </c>
      <c r="B317" s="23" t="s">
        <v>6</v>
      </c>
      <c r="C317" s="22"/>
      <c r="D317" s="22"/>
      <c r="E317" s="40"/>
      <c r="F317" s="40"/>
    </row>
    <row r="318" spans="1:7" x14ac:dyDescent="0.25">
      <c r="A318" s="35">
        <v>4870000001</v>
      </c>
      <c r="B318" s="34" t="s">
        <v>270</v>
      </c>
      <c r="C318" s="48">
        <v>898</v>
      </c>
      <c r="D318" s="48" t="s">
        <v>88</v>
      </c>
      <c r="E318" s="11">
        <v>30.81152561247216</v>
      </c>
      <c r="F318" s="11">
        <f t="shared" ref="F318:F321" si="37">C318*E318</f>
        <v>27668.75</v>
      </c>
      <c r="G318" s="3" t="s">
        <v>410</v>
      </c>
    </row>
    <row r="319" spans="1:7" x14ac:dyDescent="0.25">
      <c r="A319" s="22">
        <v>4870000002</v>
      </c>
      <c r="B319" s="23" t="s">
        <v>271</v>
      </c>
      <c r="C319" s="48">
        <v>898</v>
      </c>
      <c r="D319" s="48" t="s">
        <v>88</v>
      </c>
      <c r="E319" s="11">
        <v>13.266146993318486</v>
      </c>
      <c r="F319" s="11">
        <f t="shared" si="37"/>
        <v>11913</v>
      </c>
      <c r="G319" s="3" t="s">
        <v>410</v>
      </c>
    </row>
    <row r="320" spans="1:7" x14ac:dyDescent="0.25">
      <c r="A320" s="22">
        <v>4870000003</v>
      </c>
      <c r="B320" s="23" t="s">
        <v>272</v>
      </c>
      <c r="C320" s="48">
        <v>898</v>
      </c>
      <c r="D320" s="48" t="s">
        <v>88</v>
      </c>
      <c r="E320" s="11">
        <v>2.9383351893095768</v>
      </c>
      <c r="F320" s="11">
        <f t="shared" si="37"/>
        <v>2638.625</v>
      </c>
      <c r="G320" s="3" t="s">
        <v>410</v>
      </c>
    </row>
    <row r="321" spans="1:7" x14ac:dyDescent="0.25">
      <c r="A321" s="35">
        <v>4870000004</v>
      </c>
      <c r="B321" s="23" t="s">
        <v>273</v>
      </c>
      <c r="C321" s="48">
        <v>898</v>
      </c>
      <c r="D321" s="48" t="s">
        <v>88</v>
      </c>
      <c r="E321" s="11">
        <v>1.8999999999999997</v>
      </c>
      <c r="F321" s="11">
        <f t="shared" si="37"/>
        <v>1706.1999999999998</v>
      </c>
      <c r="G321" s="3" t="s">
        <v>410</v>
      </c>
    </row>
    <row r="322" spans="1:7" x14ac:dyDescent="0.25">
      <c r="A322" s="22">
        <v>488</v>
      </c>
      <c r="B322" s="23" t="s">
        <v>72</v>
      </c>
      <c r="C322" s="22"/>
      <c r="D322" s="22"/>
      <c r="E322" s="40"/>
      <c r="F322" s="40"/>
    </row>
    <row r="323" spans="1:7" x14ac:dyDescent="0.25">
      <c r="A323" s="22">
        <v>4880000001</v>
      </c>
      <c r="B323" s="23" t="s">
        <v>274</v>
      </c>
      <c r="C323" s="48">
        <v>898</v>
      </c>
      <c r="D323" s="48" t="s">
        <v>88</v>
      </c>
      <c r="E323" s="11">
        <v>22.525285326730796</v>
      </c>
      <c r="F323" s="11">
        <f>C323*E323</f>
        <v>20227.706223404253</v>
      </c>
      <c r="G323" s="3" t="s">
        <v>410</v>
      </c>
    </row>
    <row r="324" spans="1:7" x14ac:dyDescent="0.25">
      <c r="A324" s="22"/>
      <c r="B324" s="23"/>
      <c r="C324" s="22"/>
      <c r="D324" s="22"/>
      <c r="E324" s="40"/>
      <c r="F324" s="40"/>
    </row>
    <row r="325" spans="1:7" x14ac:dyDescent="0.25">
      <c r="A325" s="22"/>
      <c r="B325" s="12" t="s">
        <v>170</v>
      </c>
      <c r="C325" s="22"/>
      <c r="D325" s="22"/>
      <c r="E325" s="40"/>
      <c r="F325" s="40"/>
    </row>
    <row r="326" spans="1:7" ht="75" x14ac:dyDescent="0.25">
      <c r="A326" s="22"/>
      <c r="B326" s="13" t="s">
        <v>171</v>
      </c>
      <c r="C326" s="22"/>
      <c r="D326" s="22"/>
      <c r="E326" s="40"/>
      <c r="F326" s="40"/>
    </row>
    <row r="327" spans="1:7" x14ac:dyDescent="0.25">
      <c r="A327" s="22"/>
      <c r="B327" s="30" t="s">
        <v>412</v>
      </c>
      <c r="C327" s="22">
        <v>1</v>
      </c>
      <c r="D327" s="22" t="s">
        <v>102</v>
      </c>
      <c r="E327" s="11">
        <v>12692.95</v>
      </c>
      <c r="F327" s="11">
        <f>C327*E327</f>
        <v>12692.95</v>
      </c>
    </row>
    <row r="328" spans="1:7" x14ac:dyDescent="0.25">
      <c r="A328" s="22"/>
      <c r="B328" s="30"/>
      <c r="C328" s="22"/>
      <c r="D328" s="22"/>
      <c r="E328" s="40"/>
      <c r="F328" s="40">
        <f t="shared" ref="F328:F329" si="38">C328*E328</f>
        <v>0</v>
      </c>
    </row>
    <row r="329" spans="1:7" x14ac:dyDescent="0.25">
      <c r="A329" s="22"/>
      <c r="B329" s="23"/>
      <c r="C329" s="22"/>
      <c r="D329" s="22"/>
      <c r="E329" s="40"/>
      <c r="F329" s="40">
        <f t="shared" si="38"/>
        <v>0</v>
      </c>
    </row>
    <row r="330" spans="1:7" x14ac:dyDescent="0.25">
      <c r="A330" s="22"/>
      <c r="B330" s="23"/>
      <c r="C330" s="22"/>
      <c r="D330" s="22"/>
      <c r="E330" s="40"/>
      <c r="F330" s="40"/>
    </row>
    <row r="331" spans="1:7" x14ac:dyDescent="0.25">
      <c r="A331" s="22"/>
      <c r="B331" s="23"/>
      <c r="C331" s="22"/>
      <c r="D331" s="22"/>
      <c r="E331" s="40"/>
      <c r="F331" s="40"/>
    </row>
    <row r="332" spans="1:7" x14ac:dyDescent="0.25">
      <c r="A332" s="22"/>
      <c r="B332" s="23"/>
      <c r="C332" s="22"/>
      <c r="D332" s="22"/>
      <c r="E332" s="40"/>
      <c r="F332" s="40"/>
    </row>
    <row r="333" spans="1:7" x14ac:dyDescent="0.25">
      <c r="A333" s="32">
        <v>5</v>
      </c>
      <c r="B333" s="33" t="s">
        <v>275</v>
      </c>
      <c r="C333" s="32"/>
      <c r="D333" s="32"/>
      <c r="E333" s="43"/>
      <c r="F333" s="43"/>
    </row>
    <row r="334" spans="1:7" x14ac:dyDescent="0.25">
      <c r="A334" s="22"/>
      <c r="B334" s="23"/>
      <c r="C334" s="22"/>
      <c r="D334" s="22"/>
      <c r="E334" s="40"/>
      <c r="F334" s="40"/>
    </row>
    <row r="335" spans="1:7" x14ac:dyDescent="0.25">
      <c r="A335" s="22"/>
      <c r="B335" s="23"/>
      <c r="C335" s="22"/>
      <c r="D335" s="22"/>
      <c r="E335" s="40"/>
      <c r="F335" s="40"/>
    </row>
    <row r="336" spans="1:7" x14ac:dyDescent="0.25">
      <c r="A336" s="24">
        <v>51</v>
      </c>
      <c r="B336" s="25" t="s">
        <v>276</v>
      </c>
      <c r="C336" s="24"/>
      <c r="D336" s="24"/>
      <c r="E336" s="41"/>
      <c r="F336" s="40"/>
    </row>
    <row r="337" spans="1:6" x14ac:dyDescent="0.25">
      <c r="A337" s="22">
        <v>512</v>
      </c>
      <c r="B337" s="23" t="s">
        <v>31</v>
      </c>
      <c r="C337" s="22"/>
      <c r="D337" s="22"/>
      <c r="E337" s="40"/>
      <c r="F337" s="40"/>
    </row>
    <row r="338" spans="1:6" x14ac:dyDescent="0.25">
      <c r="A338" s="22">
        <v>5120000001</v>
      </c>
      <c r="B338" s="23" t="s">
        <v>277</v>
      </c>
      <c r="C338" s="22">
        <v>1</v>
      </c>
      <c r="D338" s="22" t="s">
        <v>107</v>
      </c>
      <c r="E338" s="11">
        <v>2833.059068</v>
      </c>
      <c r="F338" s="11">
        <f t="shared" ref="F338:F340" si="39">C338*E338</f>
        <v>2833.059068</v>
      </c>
    </row>
    <row r="339" spans="1:6" x14ac:dyDescent="0.25">
      <c r="A339" s="22">
        <v>5120000002</v>
      </c>
      <c r="B339" s="23" t="s">
        <v>278</v>
      </c>
      <c r="C339" s="22">
        <v>1</v>
      </c>
      <c r="D339" s="22" t="s">
        <v>107</v>
      </c>
      <c r="E339" s="11">
        <v>1724.0103963675001</v>
      </c>
      <c r="F339" s="11">
        <f t="shared" si="39"/>
        <v>1724.0103963675001</v>
      </c>
    </row>
    <row r="340" spans="1:6" x14ac:dyDescent="0.25">
      <c r="A340" s="22">
        <v>5120000003</v>
      </c>
      <c r="B340" s="23" t="s">
        <v>279</v>
      </c>
      <c r="C340" s="22">
        <v>1</v>
      </c>
      <c r="D340" s="22" t="s">
        <v>107</v>
      </c>
      <c r="E340" s="11">
        <v>421.91172000000006</v>
      </c>
      <c r="F340" s="11">
        <f t="shared" si="39"/>
        <v>421.91172000000006</v>
      </c>
    </row>
    <row r="341" spans="1:6" x14ac:dyDescent="0.25">
      <c r="A341" s="22">
        <v>514</v>
      </c>
      <c r="B341" s="23" t="s">
        <v>33</v>
      </c>
      <c r="C341" s="22"/>
      <c r="D341" s="22"/>
      <c r="E341" s="40"/>
      <c r="F341" s="40"/>
    </row>
    <row r="342" spans="1:6" ht="30" x14ac:dyDescent="0.25">
      <c r="A342" s="22">
        <v>5140000001</v>
      </c>
      <c r="B342" s="23" t="s">
        <v>280</v>
      </c>
      <c r="C342" s="22">
        <v>24.4</v>
      </c>
      <c r="D342" s="22" t="s">
        <v>88</v>
      </c>
      <c r="E342" s="11">
        <v>127.93852459016395</v>
      </c>
      <c r="F342" s="11">
        <f>C342*E342</f>
        <v>3121.7000000000003</v>
      </c>
    </row>
    <row r="343" spans="1:6" x14ac:dyDescent="0.25">
      <c r="A343" s="22">
        <v>516</v>
      </c>
      <c r="B343" s="23" t="s">
        <v>34</v>
      </c>
      <c r="C343" s="22"/>
      <c r="D343" s="22"/>
      <c r="E343" s="40"/>
      <c r="F343" s="40"/>
    </row>
    <row r="344" spans="1:6" x14ac:dyDescent="0.25">
      <c r="A344" s="22">
        <v>5160000001</v>
      </c>
      <c r="B344" s="23" t="s">
        <v>281</v>
      </c>
      <c r="C344" s="22">
        <v>6.71</v>
      </c>
      <c r="D344" s="22" t="s">
        <v>88</v>
      </c>
      <c r="E344" s="11">
        <v>33.200447093889721</v>
      </c>
      <c r="F344" s="11">
        <f t="shared" ref="F344:F345" si="40">C344*E344</f>
        <v>222.77500000000003</v>
      </c>
    </row>
    <row r="345" spans="1:6" x14ac:dyDescent="0.25">
      <c r="A345" s="22">
        <v>5160000005</v>
      </c>
      <c r="B345" s="23" t="s">
        <v>282</v>
      </c>
      <c r="C345" s="22">
        <v>5.84</v>
      </c>
      <c r="D345" s="22" t="s">
        <v>88</v>
      </c>
      <c r="E345" s="11">
        <v>28.304794520547944</v>
      </c>
      <c r="F345" s="11">
        <f t="shared" si="40"/>
        <v>165.29999999999998</v>
      </c>
    </row>
    <row r="346" spans="1:6" x14ac:dyDescent="0.25">
      <c r="A346" s="22"/>
      <c r="B346" s="23"/>
      <c r="C346" s="22"/>
      <c r="D346" s="22"/>
      <c r="E346" s="40"/>
      <c r="F346" s="40"/>
    </row>
    <row r="347" spans="1:6" x14ac:dyDescent="0.25">
      <c r="A347" s="22"/>
      <c r="B347" s="23"/>
      <c r="C347" s="22"/>
      <c r="D347" s="22"/>
      <c r="E347" s="40"/>
      <c r="F347" s="40"/>
    </row>
    <row r="348" spans="1:6" x14ac:dyDescent="0.25">
      <c r="A348" s="24">
        <v>52</v>
      </c>
      <c r="B348" s="25" t="s">
        <v>283</v>
      </c>
      <c r="C348" s="24"/>
      <c r="D348" s="24"/>
      <c r="E348" s="41"/>
      <c r="F348" s="40"/>
    </row>
    <row r="349" spans="1:6" x14ac:dyDescent="0.25">
      <c r="A349" s="22">
        <v>522</v>
      </c>
      <c r="B349" s="23" t="s">
        <v>284</v>
      </c>
      <c r="C349" s="22"/>
      <c r="D349" s="22"/>
      <c r="E349" s="40"/>
      <c r="F349" s="40"/>
    </row>
    <row r="350" spans="1:6" x14ac:dyDescent="0.25">
      <c r="A350" s="22">
        <v>5220000001</v>
      </c>
      <c r="B350" s="23" t="s">
        <v>285</v>
      </c>
      <c r="C350" s="22">
        <v>2</v>
      </c>
      <c r="D350" s="22" t="s">
        <v>107</v>
      </c>
      <c r="E350" s="11">
        <v>3019.1</v>
      </c>
      <c r="F350" s="11">
        <f t="shared" ref="F350:F354" si="41">C350*E350</f>
        <v>6038.2</v>
      </c>
    </row>
    <row r="351" spans="1:6" x14ac:dyDescent="0.25">
      <c r="A351" s="22">
        <v>5220000002</v>
      </c>
      <c r="B351" s="23" t="s">
        <v>286</v>
      </c>
      <c r="C351" s="22">
        <v>1</v>
      </c>
      <c r="D351" s="22" t="s">
        <v>107</v>
      </c>
      <c r="E351" s="11">
        <v>1509.55</v>
      </c>
      <c r="F351" s="11">
        <f t="shared" si="41"/>
        <v>1509.55</v>
      </c>
    </row>
    <row r="352" spans="1:6" x14ac:dyDescent="0.25">
      <c r="A352" s="22">
        <v>5220000003</v>
      </c>
      <c r="B352" s="23" t="s">
        <v>287</v>
      </c>
      <c r="C352" s="22">
        <v>1</v>
      </c>
      <c r="D352" s="22" t="s">
        <v>107</v>
      </c>
      <c r="E352" s="11">
        <v>854.05</v>
      </c>
      <c r="F352" s="11">
        <f t="shared" si="41"/>
        <v>854.05</v>
      </c>
    </row>
    <row r="353" spans="1:7" x14ac:dyDescent="0.25">
      <c r="A353" s="22">
        <v>5220000004</v>
      </c>
      <c r="B353" s="23" t="s">
        <v>288</v>
      </c>
      <c r="C353" s="22">
        <v>1</v>
      </c>
      <c r="D353" s="22" t="s">
        <v>107</v>
      </c>
      <c r="E353" s="11">
        <v>854.05</v>
      </c>
      <c r="F353" s="11">
        <f t="shared" si="41"/>
        <v>854.05</v>
      </c>
    </row>
    <row r="354" spans="1:7" x14ac:dyDescent="0.25">
      <c r="A354" s="22">
        <v>5220000005</v>
      </c>
      <c r="B354" s="23" t="s">
        <v>289</v>
      </c>
      <c r="C354" s="48">
        <v>4</v>
      </c>
      <c r="D354" s="48" t="s">
        <v>107</v>
      </c>
      <c r="E354" s="11">
        <v>1550.4</v>
      </c>
      <c r="F354" s="11">
        <f t="shared" si="41"/>
        <v>6201.6</v>
      </c>
      <c r="G354" s="3" t="s">
        <v>410</v>
      </c>
    </row>
    <row r="355" spans="1:7" x14ac:dyDescent="0.25">
      <c r="A355" s="22">
        <v>523</v>
      </c>
      <c r="B355" s="23" t="s">
        <v>51</v>
      </c>
      <c r="C355" s="22"/>
      <c r="D355" s="22"/>
      <c r="E355" s="40"/>
      <c r="F355" s="40"/>
    </row>
    <row r="356" spans="1:7" x14ac:dyDescent="0.25">
      <c r="A356" s="22">
        <v>5230000001</v>
      </c>
      <c r="B356" s="23" t="s">
        <v>290</v>
      </c>
      <c r="C356" s="22">
        <v>2</v>
      </c>
      <c r="D356" s="22" t="s">
        <v>107</v>
      </c>
      <c r="E356" s="11">
        <v>372.37834000000004</v>
      </c>
      <c r="F356" s="11">
        <f t="shared" ref="F356:F358" si="42">C356*E356</f>
        <v>744.75668000000007</v>
      </c>
    </row>
    <row r="357" spans="1:7" x14ac:dyDescent="0.25">
      <c r="A357" s="22">
        <v>5230000002</v>
      </c>
      <c r="B357" s="23" t="s">
        <v>291</v>
      </c>
      <c r="C357" s="22">
        <v>1</v>
      </c>
      <c r="D357" s="22" t="s">
        <v>107</v>
      </c>
      <c r="E357" s="11">
        <v>334.25331999999997</v>
      </c>
      <c r="F357" s="11">
        <f t="shared" si="42"/>
        <v>334.25331999999997</v>
      </c>
    </row>
    <row r="358" spans="1:7" x14ac:dyDescent="0.25">
      <c r="A358" s="22">
        <v>5230000003</v>
      </c>
      <c r="B358" s="23" t="s">
        <v>292</v>
      </c>
      <c r="C358" s="22">
        <v>1</v>
      </c>
      <c r="D358" s="22" t="s">
        <v>107</v>
      </c>
      <c r="E358" s="11">
        <v>208.72848999999999</v>
      </c>
      <c r="F358" s="11">
        <f t="shared" si="42"/>
        <v>208.72848999999999</v>
      </c>
    </row>
    <row r="359" spans="1:7" x14ac:dyDescent="0.25">
      <c r="A359" s="22">
        <v>525</v>
      </c>
      <c r="B359" s="23" t="s">
        <v>32</v>
      </c>
      <c r="C359" s="22"/>
      <c r="D359" s="22"/>
      <c r="E359" s="40"/>
      <c r="F359" s="40"/>
    </row>
    <row r="360" spans="1:7" x14ac:dyDescent="0.25">
      <c r="A360" s="22">
        <v>5250000001</v>
      </c>
      <c r="B360" s="23" t="s">
        <v>293</v>
      </c>
      <c r="C360" s="22">
        <v>1</v>
      </c>
      <c r="D360" s="22" t="s">
        <v>107</v>
      </c>
      <c r="E360" s="11">
        <v>237.5</v>
      </c>
      <c r="F360" s="11">
        <f t="shared" ref="F360:F365" si="43">C360*E360</f>
        <v>237.5</v>
      </c>
    </row>
    <row r="361" spans="1:7" x14ac:dyDescent="0.25">
      <c r="A361" s="22">
        <v>5250000002</v>
      </c>
      <c r="B361" s="23" t="s">
        <v>294</v>
      </c>
      <c r="C361" s="22">
        <v>2</v>
      </c>
      <c r="D361" s="22" t="s">
        <v>2</v>
      </c>
      <c r="E361" s="11">
        <v>194.22749999999999</v>
      </c>
      <c r="F361" s="11">
        <f t="shared" si="43"/>
        <v>388.45499999999998</v>
      </c>
    </row>
    <row r="362" spans="1:7" x14ac:dyDescent="0.25">
      <c r="A362" s="22">
        <v>5250000003</v>
      </c>
      <c r="B362" s="23" t="s">
        <v>295</v>
      </c>
      <c r="C362" s="22">
        <v>1</v>
      </c>
      <c r="D362" s="22" t="s">
        <v>107</v>
      </c>
      <c r="E362" s="11">
        <v>160.73999999999998</v>
      </c>
      <c r="F362" s="11">
        <f t="shared" si="43"/>
        <v>160.73999999999998</v>
      </c>
    </row>
    <row r="363" spans="1:7" x14ac:dyDescent="0.25">
      <c r="A363" s="22">
        <v>5250000004</v>
      </c>
      <c r="B363" s="23" t="s">
        <v>296</v>
      </c>
      <c r="C363" s="22">
        <v>1</v>
      </c>
      <c r="D363" s="22" t="s">
        <v>107</v>
      </c>
      <c r="E363" s="11">
        <v>160.73999999999998</v>
      </c>
      <c r="F363" s="11">
        <f t="shared" si="43"/>
        <v>160.73999999999998</v>
      </c>
    </row>
    <row r="364" spans="1:7" x14ac:dyDescent="0.25">
      <c r="A364" s="22">
        <v>5250000005</v>
      </c>
      <c r="B364" s="23" t="s">
        <v>297</v>
      </c>
      <c r="C364" s="22">
        <v>2</v>
      </c>
      <c r="D364" s="22" t="s">
        <v>107</v>
      </c>
      <c r="E364" s="11">
        <v>174.13499999999999</v>
      </c>
      <c r="F364" s="11">
        <f t="shared" si="43"/>
        <v>348.27</v>
      </c>
    </row>
    <row r="365" spans="1:7" x14ac:dyDescent="0.25">
      <c r="A365" s="22">
        <v>5250000006</v>
      </c>
      <c r="B365" s="23" t="s">
        <v>298</v>
      </c>
      <c r="C365" s="22">
        <v>1</v>
      </c>
      <c r="D365" s="22" t="s">
        <v>107</v>
      </c>
      <c r="E365" s="11">
        <v>1125.1799999999998</v>
      </c>
      <c r="F365" s="11">
        <f t="shared" si="43"/>
        <v>1125.1799999999998</v>
      </c>
    </row>
    <row r="366" spans="1:7" x14ac:dyDescent="0.25">
      <c r="A366" s="22">
        <v>526</v>
      </c>
      <c r="B366" s="23" t="s">
        <v>17</v>
      </c>
      <c r="C366" s="22"/>
      <c r="D366" s="22"/>
      <c r="E366" s="40"/>
      <c r="F366" s="40"/>
    </row>
    <row r="367" spans="1:7" x14ac:dyDescent="0.25">
      <c r="A367" s="22">
        <v>5260000001</v>
      </c>
      <c r="B367" s="23" t="s">
        <v>17</v>
      </c>
      <c r="C367" s="22">
        <v>1</v>
      </c>
      <c r="D367" s="22" t="s">
        <v>102</v>
      </c>
      <c r="E367" s="11">
        <v>4443.2640000000001</v>
      </c>
      <c r="F367" s="11">
        <f>C367*E367</f>
        <v>4443.2640000000001</v>
      </c>
    </row>
    <row r="368" spans="1:7" x14ac:dyDescent="0.25">
      <c r="A368" s="22"/>
      <c r="B368" s="23"/>
      <c r="C368" s="22"/>
      <c r="D368" s="22"/>
      <c r="E368" s="40"/>
      <c r="F368" s="40"/>
    </row>
    <row r="369" spans="1:7" x14ac:dyDescent="0.25">
      <c r="A369" s="22"/>
      <c r="B369" s="23"/>
      <c r="C369" s="22"/>
      <c r="D369" s="22"/>
      <c r="E369" s="40"/>
      <c r="F369" s="40"/>
    </row>
    <row r="370" spans="1:7" x14ac:dyDescent="0.25">
      <c r="A370" s="24">
        <v>53</v>
      </c>
      <c r="B370" s="25" t="s">
        <v>299</v>
      </c>
      <c r="C370" s="24"/>
      <c r="D370" s="24"/>
      <c r="E370" s="41"/>
      <c r="F370" s="40"/>
    </row>
    <row r="371" spans="1:7" x14ac:dyDescent="0.25">
      <c r="A371" s="22">
        <v>531</v>
      </c>
      <c r="B371" s="23" t="s">
        <v>19</v>
      </c>
      <c r="C371" s="22"/>
      <c r="D371" s="22"/>
      <c r="E371" s="40"/>
      <c r="F371" s="40"/>
    </row>
    <row r="372" spans="1:7" x14ac:dyDescent="0.25">
      <c r="A372" s="22">
        <v>5310000001</v>
      </c>
      <c r="B372" s="23" t="s">
        <v>300</v>
      </c>
      <c r="C372" s="22">
        <v>790.59</v>
      </c>
      <c r="D372" s="22" t="s">
        <v>88</v>
      </c>
      <c r="E372" s="11">
        <v>13.640951694304254</v>
      </c>
      <c r="F372" s="11">
        <f>C372*E372</f>
        <v>10784.400000000001</v>
      </c>
    </row>
    <row r="373" spans="1:7" x14ac:dyDescent="0.25">
      <c r="A373" s="22">
        <v>533</v>
      </c>
      <c r="B373" s="23" t="s">
        <v>301</v>
      </c>
      <c r="C373" s="22"/>
      <c r="D373" s="22"/>
      <c r="E373" s="40"/>
      <c r="F373" s="40"/>
    </row>
    <row r="374" spans="1:7" x14ac:dyDescent="0.25">
      <c r="A374" s="22">
        <v>5350000001</v>
      </c>
      <c r="B374" s="23" t="s">
        <v>302</v>
      </c>
      <c r="C374" s="22">
        <v>122.55</v>
      </c>
      <c r="D374" s="22" t="s">
        <v>88</v>
      </c>
      <c r="E374" s="11">
        <v>73.798449612403104</v>
      </c>
      <c r="F374" s="11">
        <f>C374*E374</f>
        <v>9044</v>
      </c>
    </row>
    <row r="375" spans="1:7" x14ac:dyDescent="0.25">
      <c r="A375" s="22">
        <v>534</v>
      </c>
      <c r="B375" s="23" t="s">
        <v>303</v>
      </c>
      <c r="C375" s="22"/>
      <c r="D375" s="22"/>
      <c r="E375" s="40"/>
      <c r="F375" s="40"/>
    </row>
    <row r="376" spans="1:7" x14ac:dyDescent="0.25">
      <c r="A376" s="22">
        <v>5340000001</v>
      </c>
      <c r="B376" s="23" t="s">
        <v>304</v>
      </c>
      <c r="C376" s="22">
        <v>879.36</v>
      </c>
      <c r="D376" s="22" t="s">
        <v>88</v>
      </c>
      <c r="E376" s="11">
        <v>7.6949999999999985</v>
      </c>
      <c r="F376" s="11">
        <f>C376*E376</f>
        <v>6766.6751999999988</v>
      </c>
    </row>
    <row r="377" spans="1:7" x14ac:dyDescent="0.25">
      <c r="A377" s="22">
        <v>535</v>
      </c>
      <c r="B377" s="23" t="s">
        <v>54</v>
      </c>
      <c r="C377" s="22"/>
      <c r="D377" s="22"/>
      <c r="E377" s="40"/>
      <c r="F377" s="40"/>
    </row>
    <row r="378" spans="1:7" x14ac:dyDescent="0.25">
      <c r="A378" s="22">
        <v>5350000001</v>
      </c>
      <c r="B378" s="23" t="s">
        <v>57</v>
      </c>
      <c r="C378" s="22">
        <v>131.25</v>
      </c>
      <c r="D378" s="22" t="s">
        <v>88</v>
      </c>
      <c r="E378" s="11">
        <v>65.06566430476191</v>
      </c>
      <c r="F378" s="11">
        <f>C378*E378</f>
        <v>8539.8684400000002</v>
      </c>
    </row>
    <row r="379" spans="1:7" x14ac:dyDescent="0.25">
      <c r="A379" s="22">
        <v>536</v>
      </c>
      <c r="B379" s="23" t="s">
        <v>55</v>
      </c>
      <c r="C379" s="22"/>
      <c r="D379" s="22"/>
      <c r="E379" s="40"/>
      <c r="F379" s="40"/>
    </row>
    <row r="380" spans="1:7" x14ac:dyDescent="0.25">
      <c r="A380" s="22">
        <v>5360000001</v>
      </c>
      <c r="B380" s="23" t="s">
        <v>305</v>
      </c>
      <c r="C380" s="48">
        <v>30</v>
      </c>
      <c r="D380" s="48" t="s">
        <v>88</v>
      </c>
      <c r="E380" s="11">
        <v>82.909666666666666</v>
      </c>
      <c r="F380" s="11">
        <f t="shared" ref="F380:F381" si="44">C380*E380</f>
        <v>2487.29</v>
      </c>
      <c r="G380" s="3" t="s">
        <v>410</v>
      </c>
    </row>
    <row r="381" spans="1:7" x14ac:dyDescent="0.25">
      <c r="A381" s="22">
        <v>5360000002</v>
      </c>
      <c r="B381" s="23" t="s">
        <v>306</v>
      </c>
      <c r="C381" s="22">
        <v>23.26</v>
      </c>
      <c r="D381" s="22" t="s">
        <v>88</v>
      </c>
      <c r="E381" s="11">
        <v>138.71428675838348</v>
      </c>
      <c r="F381" s="11">
        <f t="shared" si="44"/>
        <v>3226.49431</v>
      </c>
    </row>
    <row r="382" spans="1:7" x14ac:dyDescent="0.25">
      <c r="A382" s="22">
        <v>537</v>
      </c>
      <c r="B382" s="23" t="s">
        <v>42</v>
      </c>
      <c r="C382" s="22"/>
      <c r="D382" s="22"/>
      <c r="E382" s="40"/>
      <c r="F382" s="40"/>
    </row>
    <row r="383" spans="1:7" x14ac:dyDescent="0.25">
      <c r="A383" s="22">
        <v>5370000001</v>
      </c>
      <c r="B383" s="23" t="s">
        <v>307</v>
      </c>
      <c r="C383" s="22">
        <v>131.25</v>
      </c>
      <c r="D383" s="22" t="s">
        <v>88</v>
      </c>
      <c r="E383" s="11">
        <v>9.2502857142857149</v>
      </c>
      <c r="F383" s="11">
        <f t="shared" ref="F383:F384" si="45">C383*E383</f>
        <v>1214.1000000000001</v>
      </c>
    </row>
    <row r="384" spans="1:7" x14ac:dyDescent="0.25">
      <c r="A384" s="22">
        <v>5370000002</v>
      </c>
      <c r="B384" s="23" t="s">
        <v>308</v>
      </c>
      <c r="C384" s="22">
        <v>131.25</v>
      </c>
      <c r="D384" s="22" t="s">
        <v>88</v>
      </c>
      <c r="E384" s="11">
        <v>8.2224761904761916</v>
      </c>
      <c r="F384" s="11">
        <f t="shared" si="45"/>
        <v>1079.2</v>
      </c>
    </row>
    <row r="385" spans="1:7" x14ac:dyDescent="0.25">
      <c r="A385" s="22"/>
      <c r="B385" s="23"/>
      <c r="C385" s="22"/>
      <c r="D385" s="22"/>
      <c r="E385" s="40"/>
      <c r="F385" s="40"/>
    </row>
    <row r="386" spans="1:7" x14ac:dyDescent="0.25">
      <c r="A386" s="22"/>
      <c r="B386" s="23"/>
      <c r="C386" s="22"/>
      <c r="D386" s="22"/>
      <c r="E386" s="40"/>
      <c r="F386" s="40"/>
    </row>
    <row r="387" spans="1:7" x14ac:dyDescent="0.25">
      <c r="A387" s="24">
        <v>54</v>
      </c>
      <c r="B387" s="25" t="s">
        <v>309</v>
      </c>
      <c r="C387" s="24"/>
      <c r="D387" s="24"/>
      <c r="E387" s="41"/>
      <c r="F387" s="40"/>
    </row>
    <row r="388" spans="1:7" x14ac:dyDescent="0.25">
      <c r="A388" s="22">
        <v>541</v>
      </c>
      <c r="B388" s="23" t="s">
        <v>19</v>
      </c>
      <c r="C388" s="22"/>
      <c r="D388" s="22"/>
      <c r="E388" s="40"/>
      <c r="F388" s="40"/>
    </row>
    <row r="389" spans="1:7" x14ac:dyDescent="0.25">
      <c r="A389" s="22">
        <v>5410000001</v>
      </c>
      <c r="B389" s="23" t="s">
        <v>310</v>
      </c>
      <c r="C389" s="22">
        <v>3.13</v>
      </c>
      <c r="D389" s="22" t="s">
        <v>88</v>
      </c>
      <c r="E389" s="11">
        <v>13.172523961661344</v>
      </c>
      <c r="F389" s="11">
        <f t="shared" ref="F389:F392" si="46">C389*E389</f>
        <v>41.230000000000004</v>
      </c>
    </row>
    <row r="390" spans="1:7" x14ac:dyDescent="0.25">
      <c r="A390" s="22">
        <v>5410000002</v>
      </c>
      <c r="B390" s="23" t="s">
        <v>311</v>
      </c>
      <c r="C390" s="48">
        <v>40.4</v>
      </c>
      <c r="D390" s="48" t="s">
        <v>88</v>
      </c>
      <c r="E390" s="11">
        <v>2.8217821782178221</v>
      </c>
      <c r="F390" s="11">
        <f t="shared" si="46"/>
        <v>114.00000000000001</v>
      </c>
      <c r="G390" s="3" t="s">
        <v>410</v>
      </c>
    </row>
    <row r="391" spans="1:7" x14ac:dyDescent="0.25">
      <c r="A391" s="22">
        <v>5410000003</v>
      </c>
      <c r="B391" s="23" t="s">
        <v>312</v>
      </c>
      <c r="C391" s="22">
        <v>15.5</v>
      </c>
      <c r="D391" s="22" t="s">
        <v>88</v>
      </c>
      <c r="E391" s="11">
        <v>13.643225806451614</v>
      </c>
      <c r="F391" s="11">
        <f t="shared" si="46"/>
        <v>211.47000000000003</v>
      </c>
    </row>
    <row r="392" spans="1:7" x14ac:dyDescent="0.25">
      <c r="A392" s="22">
        <v>5410000004</v>
      </c>
      <c r="B392" s="23" t="s">
        <v>313</v>
      </c>
      <c r="C392" s="22">
        <v>3.98</v>
      </c>
      <c r="D392" s="22" t="s">
        <v>88</v>
      </c>
      <c r="E392" s="11">
        <v>813.89698492462298</v>
      </c>
      <c r="F392" s="11">
        <f t="shared" si="46"/>
        <v>3239.3099999999995</v>
      </c>
    </row>
    <row r="393" spans="1:7" x14ac:dyDescent="0.25">
      <c r="A393" s="22">
        <v>543</v>
      </c>
      <c r="B393" s="23" t="s">
        <v>314</v>
      </c>
      <c r="C393" s="22"/>
      <c r="D393" s="22"/>
      <c r="E393" s="40"/>
      <c r="F393" s="40"/>
    </row>
    <row r="394" spans="1:7" x14ac:dyDescent="0.25">
      <c r="A394" s="22">
        <v>5410000005</v>
      </c>
      <c r="B394" s="34" t="s">
        <v>315</v>
      </c>
      <c r="C394" s="35">
        <v>24.53</v>
      </c>
      <c r="D394" s="35" t="s">
        <v>88</v>
      </c>
      <c r="E394" s="11">
        <v>37.953526294333464</v>
      </c>
      <c r="F394" s="11">
        <f>C394*E394</f>
        <v>930.99999999999989</v>
      </c>
    </row>
    <row r="395" spans="1:7" x14ac:dyDescent="0.25">
      <c r="A395" s="22">
        <v>546</v>
      </c>
      <c r="B395" s="23" t="s">
        <v>74</v>
      </c>
      <c r="C395" s="22"/>
      <c r="D395" s="22"/>
      <c r="E395" s="40"/>
      <c r="F395" s="40"/>
    </row>
    <row r="396" spans="1:7" x14ac:dyDescent="0.25">
      <c r="A396" s="35">
        <v>5460000001</v>
      </c>
      <c r="B396" s="22" t="s">
        <v>316</v>
      </c>
      <c r="C396" s="22">
        <v>3.13</v>
      </c>
      <c r="D396" s="22" t="s">
        <v>88</v>
      </c>
      <c r="E396" s="11">
        <v>28.226837060702881</v>
      </c>
      <c r="F396" s="11">
        <f t="shared" ref="F396:F400" si="47">C396*E396</f>
        <v>88.350000000000009</v>
      </c>
    </row>
    <row r="397" spans="1:7" x14ac:dyDescent="0.25">
      <c r="A397" s="35">
        <v>5460000002</v>
      </c>
      <c r="B397" s="22" t="s">
        <v>317</v>
      </c>
      <c r="C397" s="22">
        <v>96.8</v>
      </c>
      <c r="D397" s="22" t="s">
        <v>88</v>
      </c>
      <c r="E397" s="11">
        <v>27.306611570247938</v>
      </c>
      <c r="F397" s="11">
        <f t="shared" si="47"/>
        <v>2643.28</v>
      </c>
    </row>
    <row r="398" spans="1:7" x14ac:dyDescent="0.25">
      <c r="A398" s="35">
        <v>5460000003</v>
      </c>
      <c r="B398" s="22" t="s">
        <v>318</v>
      </c>
      <c r="C398" s="48">
        <v>182</v>
      </c>
      <c r="D398" s="48" t="s">
        <v>88</v>
      </c>
      <c r="E398" s="11">
        <v>117.70604395604396</v>
      </c>
      <c r="F398" s="11">
        <f t="shared" si="47"/>
        <v>21422.5</v>
      </c>
      <c r="G398" s="3" t="s">
        <v>410</v>
      </c>
    </row>
    <row r="399" spans="1:7" x14ac:dyDescent="0.25">
      <c r="A399" s="35">
        <v>5460000004</v>
      </c>
      <c r="B399" s="22" t="s">
        <v>319</v>
      </c>
      <c r="C399" s="48">
        <v>321</v>
      </c>
      <c r="D399" s="48" t="s">
        <v>88</v>
      </c>
      <c r="E399" s="11">
        <v>47.77345794392523</v>
      </c>
      <c r="F399" s="11">
        <f t="shared" si="47"/>
        <v>15335.279999999999</v>
      </c>
      <c r="G399" s="3" t="s">
        <v>410</v>
      </c>
    </row>
    <row r="400" spans="1:7" x14ac:dyDescent="0.25">
      <c r="A400" s="35">
        <v>5460000005</v>
      </c>
      <c r="B400" s="22" t="s">
        <v>320</v>
      </c>
      <c r="C400" s="22">
        <v>198.63</v>
      </c>
      <c r="D400" s="22" t="s">
        <v>88</v>
      </c>
      <c r="E400" s="11">
        <v>28.200694759099836</v>
      </c>
      <c r="F400" s="11">
        <f t="shared" si="47"/>
        <v>5601.5039999999999</v>
      </c>
    </row>
    <row r="401" spans="1:7" x14ac:dyDescent="0.25">
      <c r="A401" s="22">
        <v>547</v>
      </c>
      <c r="B401" s="23" t="s">
        <v>73</v>
      </c>
      <c r="C401" s="22"/>
      <c r="D401" s="22"/>
      <c r="E401" s="40"/>
      <c r="F401" s="40"/>
    </row>
    <row r="402" spans="1:7" x14ac:dyDescent="0.25">
      <c r="A402" s="35">
        <v>5470000001</v>
      </c>
      <c r="B402" s="34" t="s">
        <v>321</v>
      </c>
      <c r="C402" s="48">
        <v>15.9</v>
      </c>
      <c r="D402" s="48" t="s">
        <v>88</v>
      </c>
      <c r="E402" s="11">
        <v>30.301415094339621</v>
      </c>
      <c r="F402" s="11">
        <f t="shared" ref="F402:F403" si="48">C402*E402</f>
        <v>481.79249999999996</v>
      </c>
      <c r="G402" s="3" t="s">
        <v>410</v>
      </c>
    </row>
    <row r="403" spans="1:7" x14ac:dyDescent="0.25">
      <c r="A403" s="35">
        <v>5470000002</v>
      </c>
      <c r="B403" s="34" t="s">
        <v>322</v>
      </c>
      <c r="C403" s="35">
        <v>68.16</v>
      </c>
      <c r="D403" s="35" t="s">
        <v>88</v>
      </c>
      <c r="E403" s="11">
        <v>23.493544600938968</v>
      </c>
      <c r="F403" s="11">
        <f t="shared" si="48"/>
        <v>1601.32</v>
      </c>
    </row>
    <row r="404" spans="1:7" x14ac:dyDescent="0.25">
      <c r="A404" s="22"/>
      <c r="B404" s="23"/>
      <c r="C404" s="22"/>
      <c r="D404" s="22"/>
      <c r="E404" s="40"/>
      <c r="F404" s="40"/>
    </row>
    <row r="405" spans="1:7" x14ac:dyDescent="0.25">
      <c r="A405" s="22"/>
      <c r="B405" s="23"/>
      <c r="C405" s="22"/>
      <c r="D405" s="22"/>
      <c r="E405" s="40"/>
      <c r="F405" s="40"/>
    </row>
    <row r="406" spans="1:7" x14ac:dyDescent="0.25">
      <c r="A406" s="24">
        <v>56</v>
      </c>
      <c r="B406" s="25" t="s">
        <v>323</v>
      </c>
      <c r="C406" s="24"/>
      <c r="D406" s="24"/>
      <c r="E406" s="41"/>
      <c r="F406" s="40"/>
    </row>
    <row r="407" spans="1:7" x14ac:dyDescent="0.25">
      <c r="A407" s="22">
        <v>562</v>
      </c>
      <c r="B407" s="23" t="s">
        <v>40</v>
      </c>
      <c r="C407" s="22"/>
      <c r="D407" s="22"/>
      <c r="E407" s="40"/>
      <c r="F407" s="40"/>
    </row>
    <row r="408" spans="1:7" x14ac:dyDescent="0.25">
      <c r="A408" s="22">
        <v>5620000001</v>
      </c>
      <c r="B408" s="23" t="s">
        <v>324</v>
      </c>
      <c r="C408" s="22">
        <v>3.2</v>
      </c>
      <c r="D408" s="22" t="s">
        <v>88</v>
      </c>
      <c r="E408" s="11">
        <v>28.5</v>
      </c>
      <c r="F408" s="11">
        <f>C408*E408</f>
        <v>91.2</v>
      </c>
    </row>
    <row r="409" spans="1:7" x14ac:dyDescent="0.25">
      <c r="A409" s="22">
        <v>563</v>
      </c>
      <c r="B409" s="23" t="s">
        <v>41</v>
      </c>
      <c r="C409" s="22"/>
      <c r="D409" s="22"/>
      <c r="E409" s="40"/>
      <c r="F409" s="40"/>
    </row>
    <row r="410" spans="1:7" x14ac:dyDescent="0.25">
      <c r="A410" s="22">
        <v>5630000001</v>
      </c>
      <c r="B410" s="23" t="s">
        <v>325</v>
      </c>
      <c r="C410" s="22">
        <v>371.74</v>
      </c>
      <c r="D410" s="22" t="s">
        <v>88</v>
      </c>
      <c r="E410" s="11">
        <v>1.7479959111206755</v>
      </c>
      <c r="F410" s="11">
        <f>C410*E410</f>
        <v>649.79999999999995</v>
      </c>
    </row>
    <row r="411" spans="1:7" x14ac:dyDescent="0.25">
      <c r="A411" s="22">
        <v>564</v>
      </c>
      <c r="B411" s="23" t="s">
        <v>326</v>
      </c>
      <c r="C411" s="22"/>
      <c r="D411" s="22"/>
      <c r="E411" s="40"/>
      <c r="F411" s="40"/>
    </row>
    <row r="412" spans="1:7" x14ac:dyDescent="0.25">
      <c r="A412" s="22">
        <v>5640000001</v>
      </c>
      <c r="B412" s="23" t="s">
        <v>327</v>
      </c>
      <c r="C412" s="22">
        <v>3.63</v>
      </c>
      <c r="D412" s="22" t="s">
        <v>88</v>
      </c>
      <c r="E412" s="11">
        <v>354.76088154269974</v>
      </c>
      <c r="F412" s="11">
        <f>C412*E412</f>
        <v>1287.7819999999999</v>
      </c>
    </row>
    <row r="413" spans="1:7" x14ac:dyDescent="0.25">
      <c r="A413" s="22">
        <v>565</v>
      </c>
      <c r="B413" s="23" t="s">
        <v>76</v>
      </c>
      <c r="C413" s="35"/>
      <c r="D413" s="22"/>
      <c r="E413" s="40"/>
      <c r="F413" s="40"/>
    </row>
    <row r="414" spans="1:7" x14ac:dyDescent="0.25">
      <c r="A414" s="22">
        <v>5650000001</v>
      </c>
      <c r="B414" s="23" t="s">
        <v>43</v>
      </c>
      <c r="C414" s="35">
        <v>28.58</v>
      </c>
      <c r="D414" s="22" t="s">
        <v>88</v>
      </c>
      <c r="E414" s="11">
        <v>57.094880335899234</v>
      </c>
      <c r="F414" s="11">
        <f>C414*E414</f>
        <v>1631.7716800000001</v>
      </c>
    </row>
    <row r="415" spans="1:7" x14ac:dyDescent="0.25">
      <c r="A415" s="22">
        <v>566</v>
      </c>
      <c r="B415" s="23" t="s">
        <v>56</v>
      </c>
      <c r="C415" s="35"/>
      <c r="D415" s="22"/>
      <c r="E415" s="40"/>
      <c r="F415" s="40"/>
    </row>
    <row r="416" spans="1:7" x14ac:dyDescent="0.25">
      <c r="A416" s="22">
        <v>5660000001</v>
      </c>
      <c r="B416" s="23" t="s">
        <v>328</v>
      </c>
      <c r="C416" s="35">
        <v>479.81</v>
      </c>
      <c r="D416" s="22" t="s">
        <v>88</v>
      </c>
      <c r="E416" s="11">
        <v>72.317688251599591</v>
      </c>
      <c r="F416" s="11">
        <f t="shared" ref="F416:F417" si="49">C416*E416</f>
        <v>34698.75</v>
      </c>
    </row>
    <row r="417" spans="1:6" x14ac:dyDescent="0.25">
      <c r="A417" s="22">
        <v>5660000002</v>
      </c>
      <c r="B417" s="23" t="s">
        <v>329</v>
      </c>
      <c r="C417" s="35">
        <v>83.48</v>
      </c>
      <c r="D417" s="22" t="s">
        <v>88</v>
      </c>
      <c r="E417" s="11">
        <v>67.027677886919022</v>
      </c>
      <c r="F417" s="11">
        <f t="shared" si="49"/>
        <v>5595.47055</v>
      </c>
    </row>
    <row r="418" spans="1:6" x14ac:dyDescent="0.25">
      <c r="A418" s="22">
        <v>567</v>
      </c>
      <c r="B418" s="23" t="s">
        <v>42</v>
      </c>
      <c r="C418" s="22"/>
      <c r="D418" s="22"/>
      <c r="E418" s="40"/>
      <c r="F418" s="40"/>
    </row>
    <row r="419" spans="1:6" x14ac:dyDescent="0.25">
      <c r="A419" s="22">
        <v>5670000001</v>
      </c>
      <c r="B419" s="23" t="s">
        <v>330</v>
      </c>
      <c r="C419" s="22">
        <v>3.2</v>
      </c>
      <c r="D419" s="22" t="s">
        <v>88</v>
      </c>
      <c r="E419" s="11">
        <v>14.25</v>
      </c>
      <c r="F419" s="11">
        <f t="shared" ref="F419:F420" si="50">C419*E419</f>
        <v>45.6</v>
      </c>
    </row>
    <row r="420" spans="1:6" x14ac:dyDescent="0.25">
      <c r="A420" s="22">
        <v>5670000002</v>
      </c>
      <c r="B420" s="23" t="s">
        <v>331</v>
      </c>
      <c r="C420" s="22">
        <v>28.58</v>
      </c>
      <c r="D420" s="22" t="s">
        <v>88</v>
      </c>
      <c r="E420" s="11">
        <v>7.4457662701189644</v>
      </c>
      <c r="F420" s="11">
        <f t="shared" si="50"/>
        <v>212.79999999999998</v>
      </c>
    </row>
    <row r="421" spans="1:6" x14ac:dyDescent="0.25">
      <c r="A421" s="22"/>
      <c r="B421" s="23"/>
      <c r="C421" s="22"/>
      <c r="D421" s="22"/>
      <c r="E421" s="40"/>
      <c r="F421" s="40"/>
    </row>
    <row r="422" spans="1:6" x14ac:dyDescent="0.25">
      <c r="A422" s="22"/>
      <c r="B422" s="23"/>
      <c r="C422" s="22"/>
      <c r="D422" s="22"/>
      <c r="E422" s="40"/>
      <c r="F422" s="40"/>
    </row>
    <row r="423" spans="1:6" x14ac:dyDescent="0.25">
      <c r="A423" s="24">
        <v>55</v>
      </c>
      <c r="B423" s="25" t="s">
        <v>332</v>
      </c>
      <c r="C423" s="24"/>
      <c r="D423" s="24"/>
      <c r="E423" s="41"/>
      <c r="F423" s="40"/>
    </row>
    <row r="424" spans="1:6" x14ac:dyDescent="0.25">
      <c r="A424" s="22">
        <v>556</v>
      </c>
      <c r="B424" s="23" t="s">
        <v>75</v>
      </c>
      <c r="C424" s="22"/>
      <c r="D424" s="22"/>
      <c r="E424" s="40"/>
      <c r="F424" s="40"/>
    </row>
    <row r="425" spans="1:6" x14ac:dyDescent="0.25">
      <c r="A425" s="22">
        <v>5560000001</v>
      </c>
      <c r="B425" s="23" t="s">
        <v>333</v>
      </c>
      <c r="C425" s="22">
        <v>49.58</v>
      </c>
      <c r="D425" s="22" t="s">
        <v>88</v>
      </c>
      <c r="E425" s="11">
        <v>91.014521984671248</v>
      </c>
      <c r="F425" s="11">
        <f t="shared" ref="F425:F426" si="51">C425*E425</f>
        <v>4512.5</v>
      </c>
    </row>
    <row r="426" spans="1:6" x14ac:dyDescent="0.25">
      <c r="A426" s="22">
        <v>5560000002</v>
      </c>
      <c r="B426" s="23" t="s">
        <v>334</v>
      </c>
      <c r="C426" s="22">
        <v>25.96</v>
      </c>
      <c r="D426" s="22" t="s">
        <v>88</v>
      </c>
      <c r="E426" s="11">
        <v>88.491621725731903</v>
      </c>
      <c r="F426" s="11">
        <f t="shared" si="51"/>
        <v>2297.2425000000003</v>
      </c>
    </row>
    <row r="427" spans="1:6" x14ac:dyDescent="0.25">
      <c r="A427" s="22"/>
      <c r="B427" s="23"/>
      <c r="C427" s="22"/>
      <c r="D427" s="22"/>
      <c r="E427" s="40"/>
      <c r="F427" s="40"/>
    </row>
    <row r="428" spans="1:6" x14ac:dyDescent="0.25">
      <c r="A428" s="22"/>
      <c r="B428" s="12" t="s">
        <v>170</v>
      </c>
      <c r="C428" s="22"/>
      <c r="D428" s="22"/>
      <c r="E428" s="40"/>
      <c r="F428" s="40"/>
    </row>
    <row r="429" spans="1:6" ht="75" x14ac:dyDescent="0.25">
      <c r="A429" s="22"/>
      <c r="B429" s="13" t="s">
        <v>171</v>
      </c>
      <c r="C429" s="22"/>
      <c r="D429" s="22"/>
      <c r="E429" s="40"/>
      <c r="F429" s="40"/>
    </row>
    <row r="430" spans="1:6" x14ac:dyDescent="0.25">
      <c r="A430" s="22"/>
      <c r="B430" s="30"/>
      <c r="C430" s="22"/>
      <c r="D430" s="22"/>
      <c r="E430" s="40"/>
      <c r="F430" s="40">
        <f t="shared" ref="F430:F456" si="52">C430*E430</f>
        <v>0</v>
      </c>
    </row>
    <row r="431" spans="1:6" x14ac:dyDescent="0.25">
      <c r="A431" s="22"/>
      <c r="B431" s="30"/>
      <c r="C431" s="22"/>
      <c r="D431" s="22"/>
      <c r="E431" s="40"/>
      <c r="F431" s="40">
        <f t="shared" si="52"/>
        <v>0</v>
      </c>
    </row>
    <row r="432" spans="1:6" x14ac:dyDescent="0.25">
      <c r="A432" s="22"/>
      <c r="B432" s="23"/>
      <c r="C432" s="22"/>
      <c r="D432" s="22"/>
      <c r="E432" s="40"/>
      <c r="F432" s="40">
        <f t="shared" si="52"/>
        <v>0</v>
      </c>
    </row>
    <row r="433" spans="1:6" x14ac:dyDescent="0.25">
      <c r="A433" s="22"/>
      <c r="B433" s="23"/>
      <c r="C433" s="22"/>
      <c r="D433" s="22"/>
      <c r="E433" s="40"/>
      <c r="F433" s="40"/>
    </row>
    <row r="434" spans="1:6" x14ac:dyDescent="0.25">
      <c r="A434" s="22"/>
      <c r="B434" s="23"/>
      <c r="C434" s="22"/>
      <c r="D434" s="22"/>
      <c r="E434" s="40"/>
      <c r="F434" s="40"/>
    </row>
    <row r="435" spans="1:6" x14ac:dyDescent="0.25">
      <c r="A435" s="32">
        <v>6</v>
      </c>
      <c r="B435" s="33" t="s">
        <v>335</v>
      </c>
      <c r="C435" s="32"/>
      <c r="D435" s="32"/>
      <c r="E435" s="43"/>
      <c r="F435" s="43"/>
    </row>
    <row r="436" spans="1:6" x14ac:dyDescent="0.25">
      <c r="A436" s="22"/>
      <c r="B436" s="23"/>
      <c r="C436" s="22"/>
      <c r="D436" s="22"/>
      <c r="E436" s="40"/>
      <c r="F436" s="40"/>
    </row>
    <row r="437" spans="1:6" x14ac:dyDescent="0.25">
      <c r="A437" s="22"/>
      <c r="B437" s="23"/>
      <c r="C437" s="22"/>
      <c r="D437" s="22"/>
      <c r="E437" s="40"/>
      <c r="F437" s="40"/>
    </row>
    <row r="438" spans="1:6" x14ac:dyDescent="0.25">
      <c r="A438" s="24">
        <v>62</v>
      </c>
      <c r="B438" s="25" t="s">
        <v>47</v>
      </c>
      <c r="C438" s="24"/>
      <c r="D438" s="24"/>
      <c r="E438" s="41"/>
      <c r="F438" s="40"/>
    </row>
    <row r="439" spans="1:6" x14ac:dyDescent="0.25">
      <c r="A439" s="22">
        <v>620</v>
      </c>
      <c r="B439" s="23" t="s">
        <v>47</v>
      </c>
      <c r="C439" s="24"/>
      <c r="D439" s="24"/>
      <c r="E439" s="41"/>
      <c r="F439" s="40"/>
    </row>
    <row r="440" spans="1:6" x14ac:dyDescent="0.25">
      <c r="A440" s="22">
        <v>6200000001</v>
      </c>
      <c r="B440" s="23" t="s">
        <v>336</v>
      </c>
      <c r="C440" s="22">
        <v>1</v>
      </c>
      <c r="D440" s="22" t="s">
        <v>102</v>
      </c>
      <c r="E440" s="11">
        <v>77247.331855000011</v>
      </c>
      <c r="F440" s="11">
        <f>C440*E440</f>
        <v>77247.331855000011</v>
      </c>
    </row>
    <row r="441" spans="1:6" x14ac:dyDescent="0.25">
      <c r="A441" s="22"/>
      <c r="B441" s="23"/>
      <c r="C441" s="22"/>
      <c r="D441" s="22"/>
      <c r="E441" s="40"/>
      <c r="F441" s="40"/>
    </row>
    <row r="442" spans="1:6" x14ac:dyDescent="0.25">
      <c r="A442" s="22"/>
      <c r="B442" s="23"/>
      <c r="C442" s="22"/>
      <c r="D442" s="22"/>
      <c r="E442" s="40"/>
      <c r="F442" s="40"/>
    </row>
    <row r="443" spans="1:6" x14ac:dyDescent="0.25">
      <c r="A443" s="24">
        <v>66</v>
      </c>
      <c r="B443" s="25" t="s">
        <v>337</v>
      </c>
      <c r="C443" s="24"/>
      <c r="D443" s="24"/>
      <c r="E443" s="41"/>
      <c r="F443" s="40"/>
    </row>
    <row r="444" spans="1:6" x14ac:dyDescent="0.25">
      <c r="A444" s="22">
        <v>66</v>
      </c>
      <c r="B444" s="23" t="s">
        <v>337</v>
      </c>
      <c r="C444" s="22"/>
      <c r="D444" s="22"/>
      <c r="E444" s="40"/>
      <c r="F444" s="40"/>
    </row>
    <row r="445" spans="1:6" x14ac:dyDescent="0.25">
      <c r="A445" s="22">
        <v>6600000001</v>
      </c>
      <c r="B445" s="23" t="s">
        <v>337</v>
      </c>
      <c r="C445" s="22">
        <v>1</v>
      </c>
      <c r="D445" s="22" t="s">
        <v>102</v>
      </c>
      <c r="E445" s="11">
        <v>13015</v>
      </c>
      <c r="F445" s="11">
        <f>C445*E445</f>
        <v>13015</v>
      </c>
    </row>
    <row r="446" spans="1:6" x14ac:dyDescent="0.25">
      <c r="A446" s="22"/>
      <c r="B446" s="23"/>
      <c r="C446" s="22"/>
      <c r="D446" s="22"/>
      <c r="E446" s="40"/>
      <c r="F446" s="40"/>
    </row>
    <row r="447" spans="1:6" x14ac:dyDescent="0.25">
      <c r="A447" s="22"/>
      <c r="B447" s="23"/>
      <c r="C447" s="22"/>
      <c r="D447" s="22"/>
      <c r="E447" s="40"/>
      <c r="F447" s="40"/>
    </row>
    <row r="448" spans="1:6" x14ac:dyDescent="0.25">
      <c r="A448" s="24">
        <v>68</v>
      </c>
      <c r="B448" s="25" t="s">
        <v>49</v>
      </c>
      <c r="C448" s="24"/>
      <c r="D448" s="24"/>
      <c r="E448" s="41"/>
      <c r="F448" s="40"/>
    </row>
    <row r="449" spans="1:6" x14ac:dyDescent="0.25">
      <c r="A449" s="22">
        <v>680</v>
      </c>
      <c r="B449" s="23" t="s">
        <v>49</v>
      </c>
      <c r="C449" s="22"/>
      <c r="D449" s="22"/>
      <c r="E449" s="40"/>
      <c r="F449" s="40"/>
    </row>
    <row r="450" spans="1:6" x14ac:dyDescent="0.25">
      <c r="A450" s="22">
        <v>6800000001</v>
      </c>
      <c r="B450" s="23" t="s">
        <v>338</v>
      </c>
      <c r="C450" s="22">
        <v>1</v>
      </c>
      <c r="D450" s="22" t="s">
        <v>102</v>
      </c>
      <c r="E450" s="11">
        <v>3971</v>
      </c>
      <c r="F450" s="11">
        <f>C450*E450</f>
        <v>3971</v>
      </c>
    </row>
    <row r="451" spans="1:6" x14ac:dyDescent="0.25">
      <c r="A451" s="22"/>
      <c r="B451" s="23"/>
      <c r="C451" s="22"/>
      <c r="D451" s="22"/>
      <c r="E451" s="40"/>
      <c r="F451" s="40"/>
    </row>
    <row r="452" spans="1:6" x14ac:dyDescent="0.25">
      <c r="A452" s="22"/>
      <c r="B452" s="12" t="s">
        <v>170</v>
      </c>
      <c r="C452" s="22"/>
      <c r="D452" s="22"/>
      <c r="E452" s="40"/>
      <c r="F452" s="40"/>
    </row>
    <row r="453" spans="1:6" ht="75" x14ac:dyDescent="0.25">
      <c r="A453" s="22"/>
      <c r="B453" s="13" t="s">
        <v>171</v>
      </c>
      <c r="C453" s="22"/>
      <c r="D453" s="22"/>
      <c r="E453" s="40"/>
      <c r="F453" s="40"/>
    </row>
    <row r="454" spans="1:6" x14ac:dyDescent="0.25">
      <c r="A454" s="22"/>
      <c r="B454" s="30"/>
      <c r="C454" s="22"/>
      <c r="D454" s="22"/>
      <c r="E454" s="40"/>
      <c r="F454" s="40">
        <f t="shared" si="52"/>
        <v>0</v>
      </c>
    </row>
    <row r="455" spans="1:6" x14ac:dyDescent="0.25">
      <c r="A455" s="22"/>
      <c r="B455" s="30"/>
      <c r="C455" s="22"/>
      <c r="D455" s="22"/>
      <c r="E455" s="40"/>
      <c r="F455" s="40">
        <f t="shared" si="52"/>
        <v>0</v>
      </c>
    </row>
    <row r="456" spans="1:6" x14ac:dyDescent="0.25">
      <c r="A456" s="22"/>
      <c r="B456" s="23"/>
      <c r="C456" s="22"/>
      <c r="D456" s="22"/>
      <c r="E456" s="40"/>
      <c r="F456" s="40">
        <f t="shared" si="52"/>
        <v>0</v>
      </c>
    </row>
    <row r="457" spans="1:6" x14ac:dyDescent="0.25">
      <c r="A457" s="22"/>
      <c r="B457" s="23"/>
      <c r="C457" s="22"/>
      <c r="D457" s="22"/>
      <c r="E457" s="40"/>
      <c r="F457" s="40"/>
    </row>
    <row r="458" spans="1:6" x14ac:dyDescent="0.25">
      <c r="A458" s="32">
        <v>7</v>
      </c>
      <c r="B458" s="33" t="s">
        <v>12</v>
      </c>
      <c r="C458" s="32"/>
      <c r="D458" s="32"/>
      <c r="E458" s="43"/>
      <c r="F458" s="43"/>
    </row>
    <row r="459" spans="1:6" x14ac:dyDescent="0.25">
      <c r="A459" s="22"/>
      <c r="B459" s="23"/>
      <c r="C459" s="22"/>
      <c r="D459" s="22"/>
      <c r="E459" s="40"/>
      <c r="F459" s="40"/>
    </row>
    <row r="460" spans="1:6" x14ac:dyDescent="0.25">
      <c r="A460" s="22"/>
      <c r="B460" s="23"/>
      <c r="C460" s="22"/>
      <c r="D460" s="22"/>
      <c r="E460" s="40"/>
      <c r="F460" s="40"/>
    </row>
    <row r="461" spans="1:6" x14ac:dyDescent="0.25">
      <c r="A461" s="24">
        <v>71</v>
      </c>
      <c r="B461" s="25" t="s">
        <v>339</v>
      </c>
      <c r="C461" s="24"/>
      <c r="D461" s="24"/>
      <c r="E461" s="41"/>
      <c r="F461" s="40"/>
    </row>
    <row r="462" spans="1:6" x14ac:dyDescent="0.25">
      <c r="A462" s="22">
        <v>711</v>
      </c>
      <c r="B462" s="23" t="s">
        <v>35</v>
      </c>
      <c r="C462" s="22"/>
      <c r="D462" s="22"/>
      <c r="E462" s="40"/>
      <c r="F462" s="40"/>
    </row>
    <row r="463" spans="1:6" x14ac:dyDescent="0.25">
      <c r="A463" s="22">
        <v>7110000001</v>
      </c>
      <c r="B463" s="23" t="s">
        <v>340</v>
      </c>
      <c r="C463" s="22">
        <v>1</v>
      </c>
      <c r="D463" s="22" t="s">
        <v>102</v>
      </c>
      <c r="E463" s="11">
        <v>7599.9999999999991</v>
      </c>
      <c r="F463" s="11">
        <f>C463*E463</f>
        <v>7599.9999999999991</v>
      </c>
    </row>
    <row r="464" spans="1:6" x14ac:dyDescent="0.25">
      <c r="A464" s="22">
        <v>712</v>
      </c>
      <c r="B464" s="23" t="s">
        <v>36</v>
      </c>
      <c r="C464" s="22"/>
      <c r="D464" s="22"/>
      <c r="E464" s="40"/>
      <c r="F464" s="40"/>
    </row>
    <row r="465" spans="1:6" x14ac:dyDescent="0.25">
      <c r="A465" s="22">
        <v>7120000001</v>
      </c>
      <c r="B465" s="23" t="s">
        <v>341</v>
      </c>
      <c r="C465" s="22">
        <v>1</v>
      </c>
      <c r="D465" s="22" t="s">
        <v>102</v>
      </c>
      <c r="E465" s="11">
        <v>6118</v>
      </c>
      <c r="F465" s="11">
        <f>C465*E465</f>
        <v>6118</v>
      </c>
    </row>
    <row r="466" spans="1:6" x14ac:dyDescent="0.25">
      <c r="A466" s="22">
        <v>713</v>
      </c>
      <c r="B466" s="23" t="s">
        <v>37</v>
      </c>
      <c r="C466" s="22"/>
      <c r="D466" s="22"/>
      <c r="E466" s="40"/>
      <c r="F466" s="40"/>
    </row>
    <row r="467" spans="1:6" x14ac:dyDescent="0.25">
      <c r="A467" s="22">
        <v>7130000001</v>
      </c>
      <c r="B467" s="23" t="s">
        <v>37</v>
      </c>
      <c r="C467" s="22">
        <v>1</v>
      </c>
      <c r="D467" s="22" t="s">
        <v>102</v>
      </c>
      <c r="E467" s="11">
        <v>10032</v>
      </c>
      <c r="F467" s="11">
        <f>C467*E467</f>
        <v>10032</v>
      </c>
    </row>
    <row r="468" spans="1:6" x14ac:dyDescent="0.25">
      <c r="A468" s="22"/>
      <c r="B468" s="23"/>
      <c r="C468" s="22"/>
      <c r="D468" s="22"/>
      <c r="E468" s="40"/>
      <c r="F468" s="40"/>
    </row>
    <row r="469" spans="1:6" x14ac:dyDescent="0.25">
      <c r="A469" s="22"/>
      <c r="B469" s="23"/>
      <c r="C469" s="22"/>
      <c r="D469" s="22"/>
      <c r="E469" s="40"/>
      <c r="F469" s="40"/>
    </row>
    <row r="470" spans="1:6" x14ac:dyDescent="0.25">
      <c r="A470" s="24">
        <v>72</v>
      </c>
      <c r="B470" s="25" t="s">
        <v>342</v>
      </c>
      <c r="C470" s="24"/>
      <c r="D470" s="24"/>
      <c r="E470" s="41"/>
      <c r="F470" s="40"/>
    </row>
    <row r="471" spans="1:6" x14ac:dyDescent="0.25">
      <c r="A471" s="22">
        <v>721</v>
      </c>
      <c r="B471" s="23" t="s">
        <v>77</v>
      </c>
      <c r="C471" s="22"/>
      <c r="D471" s="22"/>
      <c r="E471" s="40"/>
      <c r="F471" s="40"/>
    </row>
    <row r="472" spans="1:6" x14ac:dyDescent="0.25">
      <c r="A472" s="22">
        <v>7210000001</v>
      </c>
      <c r="B472" s="23" t="s">
        <v>77</v>
      </c>
      <c r="C472" s="22">
        <v>1</v>
      </c>
      <c r="D472" s="22" t="s">
        <v>102</v>
      </c>
      <c r="E472" s="11">
        <v>40767.35</v>
      </c>
      <c r="F472" s="11">
        <f>C472*E472</f>
        <v>40767.35</v>
      </c>
    </row>
    <row r="473" spans="1:6" x14ac:dyDescent="0.25">
      <c r="A473" s="22">
        <v>722</v>
      </c>
      <c r="B473" s="23" t="s">
        <v>78</v>
      </c>
      <c r="C473" s="22"/>
      <c r="D473" s="22"/>
      <c r="E473" s="40"/>
      <c r="F473" s="40"/>
    </row>
    <row r="474" spans="1:6" x14ac:dyDescent="0.25">
      <c r="A474" s="22">
        <v>7220000001</v>
      </c>
      <c r="B474" s="23" t="s">
        <v>78</v>
      </c>
      <c r="C474" s="22">
        <v>1</v>
      </c>
      <c r="D474" s="22" t="s">
        <v>102</v>
      </c>
      <c r="E474" s="11">
        <v>6507.5</v>
      </c>
      <c r="F474" s="11">
        <f>C474*E474</f>
        <v>6507.5</v>
      </c>
    </row>
    <row r="475" spans="1:6" x14ac:dyDescent="0.25">
      <c r="A475" s="22">
        <v>723</v>
      </c>
      <c r="B475" s="23" t="s">
        <v>79</v>
      </c>
      <c r="C475" s="22"/>
      <c r="D475" s="22"/>
      <c r="E475" s="40"/>
      <c r="F475" s="40"/>
    </row>
    <row r="476" spans="1:6" x14ac:dyDescent="0.25">
      <c r="A476" s="22">
        <v>7230000001</v>
      </c>
      <c r="B476" s="23" t="s">
        <v>343</v>
      </c>
      <c r="C476" s="22">
        <v>1</v>
      </c>
      <c r="D476" s="22" t="s">
        <v>102</v>
      </c>
      <c r="E476" s="11">
        <v>30399.999999999996</v>
      </c>
      <c r="F476" s="11">
        <f>C476*E476</f>
        <v>30399.999999999996</v>
      </c>
    </row>
    <row r="477" spans="1:6" x14ac:dyDescent="0.25">
      <c r="A477" s="22">
        <v>724</v>
      </c>
      <c r="B477" s="23" t="s">
        <v>87</v>
      </c>
      <c r="C477" s="22"/>
      <c r="D477" s="22"/>
      <c r="E477" s="40"/>
      <c r="F477" s="40"/>
    </row>
    <row r="478" spans="1:6" x14ac:dyDescent="0.25">
      <c r="A478" s="22">
        <v>7240000001</v>
      </c>
      <c r="B478" s="23" t="s">
        <v>87</v>
      </c>
      <c r="C478" s="22">
        <v>1</v>
      </c>
      <c r="D478" s="22" t="s">
        <v>102</v>
      </c>
      <c r="E478" s="11">
        <v>44783</v>
      </c>
      <c r="F478" s="11">
        <f>C478*E478</f>
        <v>44783</v>
      </c>
    </row>
    <row r="479" spans="1:6" x14ac:dyDescent="0.25">
      <c r="A479" s="22">
        <v>725</v>
      </c>
      <c r="B479" s="23" t="s">
        <v>86</v>
      </c>
      <c r="C479" s="22"/>
      <c r="D479" s="22"/>
      <c r="E479" s="40"/>
      <c r="F479" s="40"/>
    </row>
    <row r="480" spans="1:6" x14ac:dyDescent="0.25">
      <c r="A480" s="22">
        <v>7250000001</v>
      </c>
      <c r="B480" s="23" t="s">
        <v>344</v>
      </c>
      <c r="C480" s="22">
        <v>1</v>
      </c>
      <c r="D480" s="22" t="s">
        <v>102</v>
      </c>
      <c r="E480" s="11">
        <v>40355.85</v>
      </c>
      <c r="F480" s="11">
        <f>C480*E480</f>
        <v>40355.85</v>
      </c>
    </row>
    <row r="481" spans="1:6" x14ac:dyDescent="0.25">
      <c r="A481" s="22"/>
      <c r="B481" s="23"/>
      <c r="C481" s="22"/>
      <c r="D481" s="22"/>
      <c r="E481" s="40"/>
      <c r="F481" s="40"/>
    </row>
    <row r="482" spans="1:6" x14ac:dyDescent="0.25">
      <c r="A482" s="22"/>
      <c r="B482" s="23"/>
      <c r="C482" s="22"/>
      <c r="D482" s="22"/>
      <c r="E482" s="40"/>
      <c r="F482" s="40"/>
    </row>
    <row r="483" spans="1:6" x14ac:dyDescent="0.25">
      <c r="A483" s="24">
        <v>74</v>
      </c>
      <c r="B483" s="25" t="s">
        <v>345</v>
      </c>
      <c r="C483" s="24"/>
      <c r="D483" s="24"/>
      <c r="E483" s="41"/>
      <c r="F483" s="40"/>
    </row>
    <row r="484" spans="1:6" x14ac:dyDescent="0.25">
      <c r="A484" s="22">
        <v>741</v>
      </c>
      <c r="B484" s="23" t="s">
        <v>80</v>
      </c>
      <c r="C484" s="22"/>
      <c r="D484" s="22"/>
      <c r="E484" s="40"/>
      <c r="F484" s="40"/>
    </row>
    <row r="485" spans="1:6" x14ac:dyDescent="0.25">
      <c r="A485" s="22">
        <v>7410000001</v>
      </c>
      <c r="B485" s="23" t="s">
        <v>80</v>
      </c>
      <c r="C485" s="22">
        <v>1</v>
      </c>
      <c r="D485" s="22" t="s">
        <v>102</v>
      </c>
      <c r="E485" s="11">
        <v>7962.3025192649666</v>
      </c>
      <c r="F485" s="11">
        <f>C485*E485</f>
        <v>7962.3025192649666</v>
      </c>
    </row>
    <row r="486" spans="1:6" x14ac:dyDescent="0.25">
      <c r="A486" s="22">
        <v>742</v>
      </c>
      <c r="B486" s="23" t="s">
        <v>81</v>
      </c>
      <c r="C486" s="22"/>
      <c r="D486" s="22"/>
      <c r="E486" s="40"/>
      <c r="F486" s="40"/>
    </row>
    <row r="487" spans="1:6" x14ac:dyDescent="0.25">
      <c r="A487" s="22">
        <v>7420000001</v>
      </c>
      <c r="B487" s="23" t="s">
        <v>81</v>
      </c>
      <c r="C487" s="22">
        <v>1</v>
      </c>
      <c r="D487" s="22" t="s">
        <v>102</v>
      </c>
      <c r="E487" s="11">
        <v>1527.8044161232958</v>
      </c>
      <c r="F487" s="11">
        <f>C487*E487</f>
        <v>1527.8044161232958</v>
      </c>
    </row>
    <row r="488" spans="1:6" x14ac:dyDescent="0.25">
      <c r="A488" s="22">
        <v>743</v>
      </c>
      <c r="B488" s="23" t="s">
        <v>82</v>
      </c>
      <c r="C488" s="22"/>
      <c r="D488" s="22"/>
      <c r="E488" s="40"/>
      <c r="F488" s="40"/>
    </row>
    <row r="489" spans="1:6" x14ac:dyDescent="0.25">
      <c r="A489" s="22">
        <v>7430000001</v>
      </c>
      <c r="B489" s="23" t="s">
        <v>82</v>
      </c>
      <c r="C489" s="22">
        <v>1</v>
      </c>
      <c r="D489" s="22" t="s">
        <v>102</v>
      </c>
      <c r="E489" s="11">
        <v>14279.121132187314</v>
      </c>
      <c r="F489" s="11">
        <f>C489*E489</f>
        <v>14279.121132187314</v>
      </c>
    </row>
    <row r="490" spans="1:6" x14ac:dyDescent="0.25">
      <c r="A490" s="22">
        <v>744</v>
      </c>
      <c r="B490" s="23" t="s">
        <v>83</v>
      </c>
      <c r="C490" s="22"/>
      <c r="D490" s="22"/>
      <c r="E490" s="40"/>
      <c r="F490" s="40"/>
    </row>
    <row r="491" spans="1:6" x14ac:dyDescent="0.25">
      <c r="A491" s="22">
        <v>7440000001</v>
      </c>
      <c r="B491" s="23" t="s">
        <v>346</v>
      </c>
      <c r="C491" s="22">
        <v>1</v>
      </c>
      <c r="D491" s="22" t="s">
        <v>102</v>
      </c>
      <c r="E491" s="11">
        <v>34709.414137522203</v>
      </c>
      <c r="F491" s="11">
        <f>C491*E491</f>
        <v>34709.414137522203</v>
      </c>
    </row>
    <row r="492" spans="1:6" x14ac:dyDescent="0.25">
      <c r="A492" s="22">
        <v>745</v>
      </c>
      <c r="B492" s="23" t="s">
        <v>84</v>
      </c>
      <c r="C492" s="22"/>
      <c r="D492" s="22"/>
      <c r="E492" s="40"/>
      <c r="F492" s="40"/>
    </row>
    <row r="493" spans="1:6" x14ac:dyDescent="0.25">
      <c r="A493" s="22">
        <v>7450000001</v>
      </c>
      <c r="B493" s="23" t="s">
        <v>347</v>
      </c>
      <c r="C493" s="22">
        <v>1</v>
      </c>
      <c r="D493" s="22" t="s">
        <v>102</v>
      </c>
      <c r="E493" s="11">
        <v>7231.8780972139893</v>
      </c>
      <c r="F493" s="11">
        <f>C493*E493</f>
        <v>7231.8780972139893</v>
      </c>
    </row>
    <row r="494" spans="1:6" x14ac:dyDescent="0.25">
      <c r="A494" s="22">
        <v>746</v>
      </c>
      <c r="B494" s="23" t="s">
        <v>85</v>
      </c>
      <c r="C494" s="22"/>
      <c r="D494" s="22"/>
      <c r="E494" s="40"/>
      <c r="F494" s="40"/>
    </row>
    <row r="495" spans="1:6" x14ac:dyDescent="0.25">
      <c r="A495" s="22">
        <v>7460000001</v>
      </c>
      <c r="B495" s="23" t="s">
        <v>348</v>
      </c>
      <c r="C495" s="22">
        <v>1</v>
      </c>
      <c r="D495" s="22" t="s">
        <v>102</v>
      </c>
      <c r="E495" s="11">
        <v>2127.6992886781268</v>
      </c>
      <c r="F495" s="11">
        <f>C495*E495</f>
        <v>2127.6992886781268</v>
      </c>
    </row>
    <row r="496" spans="1:6" x14ac:dyDescent="0.25">
      <c r="A496" s="22"/>
      <c r="B496" s="23"/>
      <c r="C496" s="22"/>
      <c r="D496" s="22"/>
      <c r="E496" s="40"/>
      <c r="F496" s="40"/>
    </row>
    <row r="497" spans="1:6" x14ac:dyDescent="0.25">
      <c r="A497" s="22"/>
      <c r="B497" s="23"/>
      <c r="C497" s="22"/>
      <c r="D497" s="22"/>
      <c r="E497" s="40"/>
      <c r="F497" s="40"/>
    </row>
    <row r="498" spans="1:6" x14ac:dyDescent="0.25">
      <c r="A498" s="24">
        <v>75</v>
      </c>
      <c r="B498" s="25" t="s">
        <v>13</v>
      </c>
      <c r="C498" s="24"/>
      <c r="D498" s="24"/>
      <c r="E498" s="41"/>
      <c r="F498" s="40"/>
    </row>
    <row r="499" spans="1:6" x14ac:dyDescent="0.25">
      <c r="A499" s="22">
        <v>753</v>
      </c>
      <c r="B499" s="23" t="s">
        <v>14</v>
      </c>
      <c r="C499" s="22"/>
      <c r="D499" s="22"/>
      <c r="E499" s="40"/>
      <c r="F499" s="40"/>
    </row>
    <row r="500" spans="1:6" x14ac:dyDescent="0.25">
      <c r="A500" s="22">
        <v>7530000001</v>
      </c>
      <c r="B500" s="23" t="s">
        <v>349</v>
      </c>
      <c r="C500" s="22">
        <v>1</v>
      </c>
      <c r="D500" s="22" t="s">
        <v>102</v>
      </c>
      <c r="E500" s="11">
        <v>17851.77016574586</v>
      </c>
      <c r="F500" s="11">
        <f>C500*E500</f>
        <v>17851.77016574586</v>
      </c>
    </row>
    <row r="501" spans="1:6" x14ac:dyDescent="0.25">
      <c r="A501" s="22">
        <v>754</v>
      </c>
      <c r="B501" s="23" t="s">
        <v>38</v>
      </c>
      <c r="C501" s="22"/>
      <c r="D501" s="22"/>
      <c r="E501" s="40"/>
      <c r="F501" s="40"/>
    </row>
    <row r="502" spans="1:6" x14ac:dyDescent="0.25">
      <c r="A502" s="22">
        <v>7540000001</v>
      </c>
      <c r="B502" s="23" t="s">
        <v>38</v>
      </c>
      <c r="C502" s="22">
        <v>1</v>
      </c>
      <c r="D502" s="22" t="s">
        <v>102</v>
      </c>
      <c r="E502" s="11">
        <v>4789.874557542842</v>
      </c>
      <c r="F502" s="11">
        <f>C502*E502</f>
        <v>4789.874557542842</v>
      </c>
    </row>
    <row r="503" spans="1:6" x14ac:dyDescent="0.25">
      <c r="A503" s="22"/>
      <c r="B503" s="23"/>
      <c r="C503" s="22"/>
      <c r="D503" s="22"/>
      <c r="E503" s="40"/>
      <c r="F503" s="40"/>
    </row>
    <row r="504" spans="1:6" x14ac:dyDescent="0.25">
      <c r="A504" s="22"/>
      <c r="B504" s="12" t="s">
        <v>170</v>
      </c>
      <c r="C504" s="22"/>
      <c r="D504" s="22"/>
      <c r="E504" s="40"/>
      <c r="F504" s="40"/>
    </row>
    <row r="505" spans="1:6" ht="75" x14ac:dyDescent="0.25">
      <c r="A505" s="22"/>
      <c r="B505" s="13" t="s">
        <v>171</v>
      </c>
      <c r="C505" s="22"/>
      <c r="D505" s="22"/>
      <c r="E505" s="40"/>
      <c r="F505" s="40"/>
    </row>
    <row r="506" spans="1:6" x14ac:dyDescent="0.25">
      <c r="A506" s="22"/>
      <c r="B506" s="30"/>
      <c r="C506" s="22"/>
      <c r="D506" s="22"/>
      <c r="E506" s="40"/>
      <c r="F506" s="40">
        <f t="shared" ref="F506:F508" si="53">C506*E506</f>
        <v>0</v>
      </c>
    </row>
    <row r="507" spans="1:6" x14ac:dyDescent="0.25">
      <c r="A507" s="22"/>
      <c r="B507" s="30"/>
      <c r="C507" s="22"/>
      <c r="D507" s="22"/>
      <c r="E507" s="40"/>
      <c r="F507" s="40">
        <f t="shared" si="53"/>
        <v>0</v>
      </c>
    </row>
    <row r="508" spans="1:6" x14ac:dyDescent="0.25">
      <c r="A508" s="22"/>
      <c r="B508" s="23"/>
      <c r="C508" s="22"/>
      <c r="D508" s="22"/>
      <c r="E508" s="40"/>
      <c r="F508" s="40">
        <f t="shared" si="53"/>
        <v>0</v>
      </c>
    </row>
    <row r="509" spans="1:6" x14ac:dyDescent="0.25">
      <c r="A509" s="22"/>
      <c r="B509" s="23"/>
      <c r="C509" s="22"/>
      <c r="D509" s="22"/>
      <c r="E509" s="40"/>
      <c r="F509" s="40"/>
    </row>
    <row r="510" spans="1:6" x14ac:dyDescent="0.25">
      <c r="A510" s="36" t="s">
        <v>350</v>
      </c>
      <c r="B510" s="33"/>
      <c r="C510" s="32"/>
      <c r="D510" s="32"/>
      <c r="E510" s="43"/>
      <c r="F510" s="43">
        <f>SUM(F137:F509)</f>
        <v>1181494.4217383228</v>
      </c>
    </row>
    <row r="512" spans="1:6" x14ac:dyDescent="0.25">
      <c r="A512" s="8" t="s">
        <v>351</v>
      </c>
    </row>
    <row r="513" spans="1:6" x14ac:dyDescent="0.25">
      <c r="A513" s="14" t="s">
        <v>352</v>
      </c>
      <c r="B513" s="3"/>
      <c r="E513" s="3"/>
      <c r="F513" s="3"/>
    </row>
    <row r="514" spans="1:6" ht="18" x14ac:dyDescent="0.3">
      <c r="A514" s="15"/>
      <c r="B514" s="3"/>
      <c r="E514" s="3"/>
      <c r="F514" s="3"/>
    </row>
    <row r="515" spans="1:6" x14ac:dyDescent="0.25">
      <c r="A515" s="9" t="s">
        <v>93</v>
      </c>
      <c r="B515" s="9" t="s">
        <v>94</v>
      </c>
      <c r="C515" s="9" t="s">
        <v>95</v>
      </c>
      <c r="D515" s="9" t="s">
        <v>96</v>
      </c>
      <c r="E515" s="10" t="s">
        <v>97</v>
      </c>
      <c r="F515" s="10" t="s">
        <v>98</v>
      </c>
    </row>
    <row r="516" spans="1:6" x14ac:dyDescent="0.25">
      <c r="F516" s="4" t="str">
        <f t="shared" si="15"/>
        <v/>
      </c>
    </row>
    <row r="517" spans="1:6" x14ac:dyDescent="0.25">
      <c r="A517" s="20">
        <v>1</v>
      </c>
      <c r="B517" s="21" t="s">
        <v>99</v>
      </c>
      <c r="C517" s="20"/>
      <c r="D517" s="20"/>
      <c r="E517" s="39"/>
      <c r="F517" s="39"/>
    </row>
    <row r="518" spans="1:6" x14ac:dyDescent="0.25">
      <c r="A518" s="22"/>
      <c r="B518" s="23"/>
      <c r="C518" s="22"/>
      <c r="D518" s="22"/>
      <c r="E518" s="40"/>
      <c r="F518" s="40"/>
    </row>
    <row r="519" spans="1:6" x14ac:dyDescent="0.25">
      <c r="A519" s="22"/>
      <c r="B519" s="23"/>
      <c r="C519" s="22"/>
      <c r="D519" s="22"/>
      <c r="E519" s="40"/>
      <c r="F519" s="40"/>
    </row>
    <row r="520" spans="1:6" x14ac:dyDescent="0.25">
      <c r="A520" s="24">
        <v>11</v>
      </c>
      <c r="B520" s="25" t="s">
        <v>100</v>
      </c>
      <c r="C520" s="24"/>
      <c r="D520" s="24"/>
      <c r="E520" s="41"/>
      <c r="F520" s="41"/>
    </row>
    <row r="521" spans="1:6" x14ac:dyDescent="0.25">
      <c r="A521" s="22">
        <v>111</v>
      </c>
      <c r="B521" s="23" t="s">
        <v>21</v>
      </c>
      <c r="C521" s="22"/>
      <c r="D521" s="22"/>
      <c r="E521" s="40"/>
      <c r="F521" s="40"/>
    </row>
    <row r="522" spans="1:6" x14ac:dyDescent="0.25">
      <c r="A522" s="22">
        <v>1110000001</v>
      </c>
      <c r="B522" s="23" t="s">
        <v>101</v>
      </c>
      <c r="C522" s="22">
        <v>1</v>
      </c>
      <c r="D522" s="22" t="s">
        <v>102</v>
      </c>
      <c r="E522" s="11">
        <v>95</v>
      </c>
      <c r="F522" s="11">
        <f t="shared" ref="F522:F523" si="54">C522*E522</f>
        <v>95</v>
      </c>
    </row>
    <row r="523" spans="1:6" x14ac:dyDescent="0.25">
      <c r="A523" s="22">
        <v>1110000002</v>
      </c>
      <c r="B523" s="23" t="s">
        <v>103</v>
      </c>
      <c r="C523" s="22">
        <v>1</v>
      </c>
      <c r="D523" s="22" t="s">
        <v>102</v>
      </c>
      <c r="E523" s="11">
        <v>95</v>
      </c>
      <c r="F523" s="11">
        <f t="shared" si="54"/>
        <v>95</v>
      </c>
    </row>
    <row r="524" spans="1:6" x14ac:dyDescent="0.25">
      <c r="A524" s="22"/>
      <c r="B524" s="23"/>
      <c r="C524" s="22"/>
      <c r="D524" s="22"/>
      <c r="E524" s="40"/>
      <c r="F524" s="40"/>
    </row>
    <row r="525" spans="1:6" x14ac:dyDescent="0.25">
      <c r="A525" s="22"/>
      <c r="B525" s="23"/>
      <c r="C525" s="22"/>
      <c r="D525" s="22"/>
      <c r="E525" s="40"/>
      <c r="F525" s="40"/>
    </row>
    <row r="526" spans="1:6" x14ac:dyDescent="0.25">
      <c r="A526" s="24">
        <v>12</v>
      </c>
      <c r="B526" s="25" t="s">
        <v>175</v>
      </c>
      <c r="C526" s="24"/>
      <c r="D526" s="24"/>
      <c r="E526" s="41"/>
      <c r="F526" s="40"/>
    </row>
    <row r="527" spans="1:6" x14ac:dyDescent="0.25">
      <c r="A527" s="22">
        <v>122</v>
      </c>
      <c r="B527" s="23" t="s">
        <v>23</v>
      </c>
      <c r="C527" s="22"/>
      <c r="D527" s="22"/>
      <c r="E527" s="40"/>
      <c r="F527" s="40"/>
    </row>
    <row r="528" spans="1:6" x14ac:dyDescent="0.25">
      <c r="A528" s="22">
        <v>1220000001</v>
      </c>
      <c r="B528" s="23" t="s">
        <v>176</v>
      </c>
      <c r="C528" s="48">
        <v>74</v>
      </c>
      <c r="D528" s="48" t="s">
        <v>146</v>
      </c>
      <c r="E528" s="11">
        <v>2.85</v>
      </c>
      <c r="F528" s="11">
        <f>C528*E528</f>
        <v>210.9</v>
      </c>
    </row>
    <row r="529" spans="1:6" x14ac:dyDescent="0.25">
      <c r="A529" s="22">
        <v>123</v>
      </c>
      <c r="B529" s="23" t="s">
        <v>22</v>
      </c>
      <c r="C529" s="22"/>
      <c r="D529" s="22"/>
      <c r="E529" s="40"/>
      <c r="F529" s="40"/>
    </row>
    <row r="530" spans="1:6" x14ac:dyDescent="0.25">
      <c r="A530" s="22">
        <v>1230000001</v>
      </c>
      <c r="B530" s="23" t="s">
        <v>177</v>
      </c>
      <c r="C530" s="22">
        <v>83.14</v>
      </c>
      <c r="D530" s="22" t="s">
        <v>146</v>
      </c>
      <c r="E530" s="11">
        <v>13.117632908347368</v>
      </c>
      <c r="F530" s="11">
        <f t="shared" ref="F530:F531" si="55">C530*E530</f>
        <v>1090.6000000000001</v>
      </c>
    </row>
    <row r="531" spans="1:6" x14ac:dyDescent="0.25">
      <c r="A531" s="22">
        <v>1230000002</v>
      </c>
      <c r="B531" s="23" t="s">
        <v>178</v>
      </c>
      <c r="C531" s="22">
        <v>15.36</v>
      </c>
      <c r="D531" s="22" t="s">
        <v>146</v>
      </c>
      <c r="E531" s="11">
        <v>12.98828125</v>
      </c>
      <c r="F531" s="11">
        <f t="shared" si="55"/>
        <v>199.5</v>
      </c>
    </row>
    <row r="532" spans="1:6" x14ac:dyDescent="0.25">
      <c r="A532" s="22">
        <v>128</v>
      </c>
      <c r="B532" s="23" t="s">
        <v>59</v>
      </c>
      <c r="C532" s="22"/>
      <c r="D532" s="22"/>
      <c r="E532" s="40"/>
      <c r="F532" s="40"/>
    </row>
    <row r="533" spans="1:6" ht="30" x14ac:dyDescent="0.25">
      <c r="A533" s="22">
        <v>1280000001</v>
      </c>
      <c r="B533" s="23" t="s">
        <v>179</v>
      </c>
      <c r="C533" s="48">
        <v>74</v>
      </c>
      <c r="D533" s="48" t="s">
        <v>146</v>
      </c>
      <c r="E533" s="11">
        <v>1.425</v>
      </c>
      <c r="F533" s="11">
        <f>C533*E533</f>
        <v>105.45</v>
      </c>
    </row>
    <row r="534" spans="1:6" x14ac:dyDescent="0.25">
      <c r="A534" s="22"/>
      <c r="B534" s="23"/>
      <c r="C534" s="22"/>
      <c r="D534" s="22"/>
      <c r="E534" s="40"/>
      <c r="F534" s="40"/>
    </row>
    <row r="535" spans="1:6" x14ac:dyDescent="0.25">
      <c r="A535" s="22"/>
      <c r="B535" s="23"/>
      <c r="C535" s="22"/>
      <c r="D535" s="22"/>
      <c r="E535" s="40"/>
      <c r="F535" s="40"/>
    </row>
    <row r="536" spans="1:6" x14ac:dyDescent="0.25">
      <c r="A536" s="24">
        <v>14</v>
      </c>
      <c r="B536" s="25" t="s">
        <v>60</v>
      </c>
      <c r="C536" s="24"/>
      <c r="D536" s="24"/>
      <c r="E536" s="41"/>
      <c r="F536" s="40"/>
    </row>
    <row r="537" spans="1:6" x14ac:dyDescent="0.25">
      <c r="A537" s="22">
        <v>143</v>
      </c>
      <c r="B537" s="23" t="s">
        <v>45</v>
      </c>
      <c r="C537" s="22"/>
      <c r="D537" s="22"/>
      <c r="E537" s="40"/>
      <c r="F537" s="40"/>
    </row>
    <row r="538" spans="1:6" ht="30" x14ac:dyDescent="0.25">
      <c r="A538" s="22">
        <v>1430000001</v>
      </c>
      <c r="B538" s="23" t="s">
        <v>353</v>
      </c>
      <c r="C538" s="22">
        <v>10.34</v>
      </c>
      <c r="D538" s="22" t="s">
        <v>88</v>
      </c>
      <c r="E538" s="11">
        <v>327.07930367504838</v>
      </c>
      <c r="F538" s="11">
        <f t="shared" ref="F538:F539" si="56">C538*E538</f>
        <v>3382</v>
      </c>
    </row>
    <row r="539" spans="1:6" x14ac:dyDescent="0.25">
      <c r="A539" s="22">
        <v>1430000002</v>
      </c>
      <c r="B539" s="23" t="s">
        <v>354</v>
      </c>
      <c r="C539" s="22">
        <v>11.71</v>
      </c>
      <c r="D539" s="22" t="s">
        <v>2</v>
      </c>
      <c r="E539" s="11">
        <v>142.5</v>
      </c>
      <c r="F539" s="11">
        <f t="shared" si="56"/>
        <v>1668.6750000000002</v>
      </c>
    </row>
    <row r="540" spans="1:6" x14ac:dyDescent="0.25">
      <c r="A540" s="22"/>
      <c r="B540" s="23"/>
      <c r="C540" s="22"/>
      <c r="D540" s="22"/>
      <c r="E540" s="40"/>
      <c r="F540" s="40"/>
    </row>
    <row r="541" spans="1:6" x14ac:dyDescent="0.25">
      <c r="A541" s="22"/>
      <c r="B541" s="12" t="s">
        <v>170</v>
      </c>
      <c r="C541" s="22"/>
      <c r="D541" s="22"/>
      <c r="E541" s="40"/>
      <c r="F541" s="40"/>
    </row>
    <row r="542" spans="1:6" ht="75" x14ac:dyDescent="0.25">
      <c r="A542" s="22"/>
      <c r="B542" s="13" t="s">
        <v>171</v>
      </c>
      <c r="C542" s="22"/>
      <c r="D542" s="22"/>
      <c r="E542" s="40"/>
      <c r="F542" s="40"/>
    </row>
    <row r="543" spans="1:6" x14ac:dyDescent="0.25">
      <c r="A543" s="22"/>
      <c r="B543" s="30"/>
      <c r="C543" s="22"/>
      <c r="D543" s="22"/>
      <c r="E543" s="40"/>
      <c r="F543" s="40">
        <f t="shared" ref="F543:F579" si="57">C543*E543</f>
        <v>0</v>
      </c>
    </row>
    <row r="544" spans="1:6" x14ac:dyDescent="0.25">
      <c r="A544" s="22"/>
      <c r="B544" s="30"/>
      <c r="C544" s="22"/>
      <c r="D544" s="22"/>
      <c r="E544" s="40"/>
      <c r="F544" s="40">
        <f t="shared" si="57"/>
        <v>0</v>
      </c>
    </row>
    <row r="545" spans="1:7" x14ac:dyDescent="0.25">
      <c r="A545" s="22"/>
      <c r="B545" s="23"/>
      <c r="C545" s="22"/>
      <c r="D545" s="22"/>
      <c r="E545" s="40"/>
      <c r="F545" s="40">
        <f t="shared" si="57"/>
        <v>0</v>
      </c>
    </row>
    <row r="546" spans="1:7" x14ac:dyDescent="0.25">
      <c r="A546" s="22"/>
      <c r="B546" s="23"/>
      <c r="C546" s="22"/>
      <c r="D546" s="22"/>
      <c r="E546" s="40"/>
      <c r="F546" s="40"/>
    </row>
    <row r="547" spans="1:7" x14ac:dyDescent="0.25">
      <c r="A547" s="32">
        <v>2</v>
      </c>
      <c r="B547" s="33" t="s">
        <v>184</v>
      </c>
      <c r="C547" s="32"/>
      <c r="D547" s="32"/>
      <c r="E547" s="43"/>
      <c r="F547" s="43"/>
    </row>
    <row r="548" spans="1:7" x14ac:dyDescent="0.25">
      <c r="A548" s="22"/>
      <c r="B548" s="23"/>
      <c r="C548" s="22"/>
      <c r="D548" s="22"/>
      <c r="E548" s="40"/>
      <c r="F548" s="40"/>
    </row>
    <row r="549" spans="1:7" x14ac:dyDescent="0.25">
      <c r="A549" s="22"/>
      <c r="B549" s="23"/>
      <c r="C549" s="22"/>
      <c r="D549" s="22"/>
      <c r="E549" s="40"/>
      <c r="F549" s="40"/>
    </row>
    <row r="550" spans="1:7" x14ac:dyDescent="0.25">
      <c r="A550" s="24">
        <v>21</v>
      </c>
      <c r="B550" s="25" t="s">
        <v>185</v>
      </c>
      <c r="C550" s="24"/>
      <c r="D550" s="24"/>
      <c r="E550" s="41"/>
      <c r="F550" s="40"/>
    </row>
    <row r="551" spans="1:7" x14ac:dyDescent="0.25">
      <c r="A551" s="22">
        <v>211</v>
      </c>
      <c r="B551" s="23" t="s">
        <v>65</v>
      </c>
      <c r="C551" s="22"/>
      <c r="D551" s="22"/>
      <c r="E551" s="40"/>
      <c r="F551" s="40"/>
    </row>
    <row r="552" spans="1:7" x14ac:dyDescent="0.25">
      <c r="A552" s="22">
        <v>2110000001</v>
      </c>
      <c r="B552" s="23" t="s">
        <v>186</v>
      </c>
      <c r="C552" s="48">
        <v>16</v>
      </c>
      <c r="D552" s="48" t="s">
        <v>146</v>
      </c>
      <c r="E552" s="11">
        <v>46.051249999999996</v>
      </c>
      <c r="F552" s="11">
        <f>C552*E552</f>
        <v>736.81999999999994</v>
      </c>
      <c r="G552" s="3" t="s">
        <v>404</v>
      </c>
    </row>
    <row r="553" spans="1:7" x14ac:dyDescent="0.25">
      <c r="A553" s="22">
        <v>212</v>
      </c>
      <c r="B553" s="23" t="s">
        <v>28</v>
      </c>
      <c r="C553" s="22"/>
      <c r="D553" s="22"/>
      <c r="E553" s="40"/>
      <c r="F553" s="40"/>
    </row>
    <row r="554" spans="1:7" x14ac:dyDescent="0.25">
      <c r="A554" s="22">
        <v>2120000001</v>
      </c>
      <c r="B554" s="23" t="s">
        <v>187</v>
      </c>
      <c r="C554" s="22">
        <v>27</v>
      </c>
      <c r="D554" s="22" t="s">
        <v>146</v>
      </c>
      <c r="E554" s="11">
        <v>434.00925925925924</v>
      </c>
      <c r="F554" s="11">
        <f t="shared" ref="F554:F555" si="58">C554*E554</f>
        <v>11718.25</v>
      </c>
    </row>
    <row r="555" spans="1:7" x14ac:dyDescent="0.25">
      <c r="A555" s="22">
        <v>2120000002</v>
      </c>
      <c r="B555" s="23" t="s">
        <v>188</v>
      </c>
      <c r="C555" s="22">
        <v>3.1</v>
      </c>
      <c r="D555" s="22" t="s">
        <v>146</v>
      </c>
      <c r="E555" s="11">
        <v>712.5</v>
      </c>
      <c r="F555" s="11">
        <f t="shared" si="58"/>
        <v>2208.75</v>
      </c>
    </row>
    <row r="556" spans="1:7" x14ac:dyDescent="0.25">
      <c r="A556" s="22">
        <v>213</v>
      </c>
      <c r="B556" s="23" t="s">
        <v>29</v>
      </c>
      <c r="C556" s="22"/>
      <c r="D556" s="22"/>
      <c r="E556" s="40"/>
      <c r="F556" s="40"/>
    </row>
    <row r="557" spans="1:7" x14ac:dyDescent="0.25">
      <c r="A557" s="22">
        <v>2130000001</v>
      </c>
      <c r="B557" s="23" t="s">
        <v>189</v>
      </c>
      <c r="C557" s="22">
        <v>66</v>
      </c>
      <c r="D557" s="22" t="s">
        <v>1</v>
      </c>
      <c r="E557" s="11">
        <v>9.1545454545454561</v>
      </c>
      <c r="F557" s="11">
        <f>C557*E557</f>
        <v>604.20000000000005</v>
      </c>
    </row>
    <row r="558" spans="1:7" x14ac:dyDescent="0.25">
      <c r="A558" s="22">
        <v>217</v>
      </c>
      <c r="B558" s="23" t="s">
        <v>6</v>
      </c>
      <c r="C558" s="22"/>
      <c r="D558" s="22"/>
      <c r="E558" s="40"/>
      <c r="F558" s="40"/>
    </row>
    <row r="559" spans="1:7" x14ac:dyDescent="0.25">
      <c r="A559" s="22">
        <v>2170000003</v>
      </c>
      <c r="B559" s="23" t="s">
        <v>192</v>
      </c>
      <c r="C559" s="22">
        <v>5.4</v>
      </c>
      <c r="D559" s="22" t="s">
        <v>146</v>
      </c>
      <c r="E559" s="11">
        <v>264.59259259259255</v>
      </c>
      <c r="F559" s="11">
        <f t="shared" ref="F559:F561" si="59">C559*E559</f>
        <v>1428.8</v>
      </c>
    </row>
    <row r="560" spans="1:7" x14ac:dyDescent="0.25">
      <c r="A560" s="22">
        <v>2170000004</v>
      </c>
      <c r="B560" s="23" t="s">
        <v>193</v>
      </c>
      <c r="C560" s="48">
        <v>6.1</v>
      </c>
      <c r="D560" s="48" t="s">
        <v>146</v>
      </c>
      <c r="E560" s="11">
        <v>300.10655737704923</v>
      </c>
      <c r="F560" s="11">
        <f t="shared" si="59"/>
        <v>1830.65</v>
      </c>
      <c r="G560" s="3" t="s">
        <v>404</v>
      </c>
    </row>
    <row r="561" spans="1:6" x14ac:dyDescent="0.25">
      <c r="A561" s="22">
        <v>2170000006</v>
      </c>
      <c r="B561" s="23" t="s">
        <v>195</v>
      </c>
      <c r="C561" s="22">
        <v>96.33</v>
      </c>
      <c r="D561" s="22" t="s">
        <v>88</v>
      </c>
      <c r="E561" s="11">
        <v>0.51282051282051277</v>
      </c>
      <c r="F561" s="11">
        <f t="shared" si="59"/>
        <v>49.399999999999991</v>
      </c>
    </row>
    <row r="562" spans="1:6" x14ac:dyDescent="0.25">
      <c r="A562" s="22"/>
      <c r="B562" s="23"/>
      <c r="C562" s="22"/>
      <c r="D562" s="22"/>
      <c r="E562" s="40"/>
      <c r="F562" s="40"/>
    </row>
    <row r="563" spans="1:6" x14ac:dyDescent="0.25">
      <c r="A563" s="22"/>
      <c r="B563" s="23"/>
      <c r="C563" s="22"/>
      <c r="D563" s="22"/>
      <c r="E563" s="40"/>
      <c r="F563" s="40"/>
    </row>
    <row r="564" spans="1:6" x14ac:dyDescent="0.25">
      <c r="A564" s="24">
        <v>23</v>
      </c>
      <c r="B564" s="25" t="s">
        <v>196</v>
      </c>
      <c r="C564" s="24"/>
      <c r="D564" s="24"/>
      <c r="E564" s="41"/>
      <c r="F564" s="40"/>
    </row>
    <row r="565" spans="1:6" x14ac:dyDescent="0.25">
      <c r="A565" s="22">
        <v>232</v>
      </c>
      <c r="B565" s="23" t="s">
        <v>28</v>
      </c>
      <c r="C565" s="22"/>
      <c r="D565" s="22"/>
      <c r="E565" s="40"/>
      <c r="F565" s="40"/>
    </row>
    <row r="566" spans="1:6" x14ac:dyDescent="0.25">
      <c r="A566" s="22">
        <v>2320000001</v>
      </c>
      <c r="B566" s="23" t="s">
        <v>198</v>
      </c>
      <c r="C566" s="22">
        <v>53.8</v>
      </c>
      <c r="D566" s="22" t="s">
        <v>88</v>
      </c>
      <c r="E566" s="11">
        <v>21.210780669144985</v>
      </c>
      <c r="F566" s="11">
        <f>C566*E566</f>
        <v>1141.1400000000001</v>
      </c>
    </row>
    <row r="567" spans="1:6" x14ac:dyDescent="0.25">
      <c r="A567" s="22">
        <v>236</v>
      </c>
      <c r="B567" s="23" t="s">
        <v>6</v>
      </c>
      <c r="C567" s="22"/>
      <c r="D567" s="22"/>
      <c r="E567" s="40"/>
      <c r="F567" s="40"/>
    </row>
    <row r="568" spans="1:6" x14ac:dyDescent="0.25">
      <c r="A568" s="22">
        <v>2360000001</v>
      </c>
      <c r="B568" s="23" t="s">
        <v>200</v>
      </c>
      <c r="C568" s="22">
        <v>53.8</v>
      </c>
      <c r="D568" s="22" t="s">
        <v>88</v>
      </c>
      <c r="E568" s="11">
        <v>0.9182156133828997</v>
      </c>
      <c r="F568" s="11">
        <f>C568*E568</f>
        <v>49.4</v>
      </c>
    </row>
    <row r="569" spans="1:6" x14ac:dyDescent="0.25">
      <c r="A569" s="22"/>
      <c r="B569" s="23"/>
      <c r="C569" s="22"/>
      <c r="D569" s="22"/>
      <c r="E569" s="40"/>
      <c r="F569" s="40"/>
    </row>
    <row r="570" spans="1:6" x14ac:dyDescent="0.25">
      <c r="A570" s="22"/>
      <c r="B570" s="23"/>
      <c r="C570" s="22"/>
      <c r="D570" s="22"/>
      <c r="E570" s="40"/>
      <c r="F570" s="40"/>
    </row>
    <row r="571" spans="1:6" x14ac:dyDescent="0.25">
      <c r="A571" s="24">
        <v>24</v>
      </c>
      <c r="B571" s="25" t="s">
        <v>201</v>
      </c>
      <c r="C571" s="24"/>
      <c r="D571" s="24"/>
      <c r="E571" s="41"/>
      <c r="F571" s="40"/>
    </row>
    <row r="572" spans="1:6" x14ac:dyDescent="0.25">
      <c r="A572" s="22">
        <v>244</v>
      </c>
      <c r="B572" s="23" t="s">
        <v>202</v>
      </c>
      <c r="C572" s="22"/>
      <c r="D572" s="22"/>
      <c r="E572" s="40"/>
      <c r="F572" s="40"/>
    </row>
    <row r="573" spans="1:6" x14ac:dyDescent="0.25">
      <c r="A573" s="22">
        <v>2420000001</v>
      </c>
      <c r="B573" s="23" t="s">
        <v>203</v>
      </c>
      <c r="C573" s="22">
        <v>14</v>
      </c>
      <c r="D573" s="22" t="s">
        <v>107</v>
      </c>
      <c r="E573" s="11">
        <v>501.51558494318175</v>
      </c>
      <c r="F573" s="11">
        <f>C573*E573</f>
        <v>7021.2181892045446</v>
      </c>
    </row>
    <row r="574" spans="1:6" x14ac:dyDescent="0.25">
      <c r="A574" s="22"/>
      <c r="B574" s="23"/>
      <c r="C574" s="22"/>
      <c r="D574" s="22"/>
      <c r="E574" s="40"/>
      <c r="F574" s="40"/>
    </row>
    <row r="575" spans="1:6" x14ac:dyDescent="0.25">
      <c r="A575" s="22"/>
      <c r="B575" s="12" t="s">
        <v>170</v>
      </c>
      <c r="C575" s="22"/>
      <c r="D575" s="22"/>
      <c r="E575" s="40"/>
      <c r="F575" s="40"/>
    </row>
    <row r="576" spans="1:6" ht="75" x14ac:dyDescent="0.25">
      <c r="A576" s="22"/>
      <c r="B576" s="13" t="s">
        <v>171</v>
      </c>
      <c r="C576" s="22"/>
      <c r="D576" s="22"/>
      <c r="E576" s="40"/>
      <c r="F576" s="40"/>
    </row>
    <row r="577" spans="1:6" x14ac:dyDescent="0.25">
      <c r="A577" s="22"/>
      <c r="B577" s="30"/>
      <c r="C577" s="22"/>
      <c r="D577" s="22"/>
      <c r="E577" s="40"/>
      <c r="F577" s="40">
        <f t="shared" si="57"/>
        <v>0</v>
      </c>
    </row>
    <row r="578" spans="1:6" x14ac:dyDescent="0.25">
      <c r="A578" s="22"/>
      <c r="B578" s="30"/>
      <c r="C578" s="22"/>
      <c r="D578" s="22"/>
      <c r="E578" s="40"/>
      <c r="F578" s="40">
        <f t="shared" si="57"/>
        <v>0</v>
      </c>
    </row>
    <row r="579" spans="1:6" x14ac:dyDescent="0.25">
      <c r="A579" s="22"/>
      <c r="B579" s="23"/>
      <c r="C579" s="22"/>
      <c r="D579" s="22"/>
      <c r="E579" s="40"/>
      <c r="F579" s="40">
        <f t="shared" si="57"/>
        <v>0</v>
      </c>
    </row>
    <row r="580" spans="1:6" x14ac:dyDescent="0.25">
      <c r="A580" s="22"/>
      <c r="B580" s="23"/>
      <c r="C580" s="22"/>
      <c r="D580" s="22"/>
      <c r="E580" s="40"/>
      <c r="F580" s="40"/>
    </row>
    <row r="581" spans="1:6" x14ac:dyDescent="0.25">
      <c r="A581" s="22"/>
      <c r="B581" s="23"/>
      <c r="C581" s="22"/>
      <c r="D581" s="22"/>
      <c r="E581" s="40"/>
      <c r="F581" s="40"/>
    </row>
    <row r="582" spans="1:6" x14ac:dyDescent="0.25">
      <c r="A582" s="32">
        <v>3</v>
      </c>
      <c r="B582" s="33" t="s">
        <v>204</v>
      </c>
      <c r="C582" s="32"/>
      <c r="D582" s="32"/>
      <c r="E582" s="43"/>
      <c r="F582" s="43"/>
    </row>
    <row r="583" spans="1:6" x14ac:dyDescent="0.25">
      <c r="A583" s="22"/>
      <c r="B583" s="23"/>
      <c r="C583" s="22"/>
      <c r="D583" s="22"/>
      <c r="E583" s="40"/>
      <c r="F583" s="40"/>
    </row>
    <row r="584" spans="1:6" x14ac:dyDescent="0.25">
      <c r="A584" s="22"/>
      <c r="B584" s="23"/>
      <c r="C584" s="22"/>
      <c r="D584" s="22"/>
      <c r="E584" s="40"/>
      <c r="F584" s="40"/>
    </row>
    <row r="585" spans="1:6" x14ac:dyDescent="0.25">
      <c r="A585" s="24">
        <v>31</v>
      </c>
      <c r="B585" s="25" t="s">
        <v>205</v>
      </c>
      <c r="C585" s="24"/>
      <c r="D585" s="24"/>
      <c r="E585" s="41"/>
      <c r="F585" s="40"/>
    </row>
    <row r="586" spans="1:6" x14ac:dyDescent="0.25">
      <c r="A586" s="22">
        <v>311</v>
      </c>
      <c r="B586" s="23" t="s">
        <v>67</v>
      </c>
      <c r="C586" s="22"/>
      <c r="D586" s="22"/>
      <c r="E586" s="40"/>
      <c r="F586" s="40"/>
    </row>
    <row r="587" spans="1:6" x14ac:dyDescent="0.25">
      <c r="A587" s="22">
        <v>3110000001</v>
      </c>
      <c r="B587" s="34" t="s">
        <v>355</v>
      </c>
      <c r="C587" s="35">
        <v>5612.37</v>
      </c>
      <c r="D587" s="35" t="s">
        <v>30</v>
      </c>
      <c r="E587" s="11">
        <v>1.9</v>
      </c>
      <c r="F587" s="11">
        <f>C587*E587</f>
        <v>10663.502999999999</v>
      </c>
    </row>
    <row r="588" spans="1:6" x14ac:dyDescent="0.25">
      <c r="A588" s="22">
        <v>313</v>
      </c>
      <c r="B588" s="23" t="s">
        <v>68</v>
      </c>
      <c r="C588" s="22"/>
      <c r="D588" s="22"/>
      <c r="E588" s="40"/>
      <c r="F588" s="40"/>
    </row>
    <row r="589" spans="1:6" x14ac:dyDescent="0.25">
      <c r="A589" s="22">
        <v>3130000001</v>
      </c>
      <c r="B589" s="23" t="s">
        <v>212</v>
      </c>
      <c r="C589" s="22">
        <v>5612.37</v>
      </c>
      <c r="D589" s="22" t="s">
        <v>30</v>
      </c>
      <c r="E589" s="11">
        <v>0.28499999999999998</v>
      </c>
      <c r="F589" s="11">
        <f>C589*E589</f>
        <v>1599.5254499999999</v>
      </c>
    </row>
    <row r="590" spans="1:6" x14ac:dyDescent="0.25">
      <c r="A590" s="22"/>
      <c r="B590" s="23"/>
      <c r="C590" s="22"/>
      <c r="D590" s="22"/>
      <c r="E590" s="40"/>
      <c r="F590" s="40"/>
    </row>
    <row r="591" spans="1:6" x14ac:dyDescent="0.25">
      <c r="A591" s="22"/>
      <c r="B591" s="23"/>
      <c r="C591" s="22"/>
      <c r="D591" s="22"/>
      <c r="E591" s="40"/>
      <c r="F591" s="40"/>
    </row>
    <row r="592" spans="1:6" x14ac:dyDescent="0.25">
      <c r="A592" s="24">
        <v>32</v>
      </c>
      <c r="B592" s="25" t="s">
        <v>213</v>
      </c>
      <c r="C592" s="24"/>
      <c r="D592" s="24"/>
      <c r="E592" s="41"/>
      <c r="F592" s="40"/>
    </row>
    <row r="593" spans="1:7" x14ac:dyDescent="0.25">
      <c r="A593" s="22">
        <v>321</v>
      </c>
      <c r="B593" s="23" t="s">
        <v>50</v>
      </c>
      <c r="C593" s="22"/>
      <c r="D593" s="22"/>
      <c r="E593" s="40"/>
      <c r="F593" s="40"/>
    </row>
    <row r="594" spans="1:7" x14ac:dyDescent="0.25">
      <c r="A594" s="22">
        <v>3210000001</v>
      </c>
      <c r="B594" s="23" t="s">
        <v>214</v>
      </c>
      <c r="C594" s="22">
        <v>0.56999999999999995</v>
      </c>
      <c r="D594" s="22" t="s">
        <v>146</v>
      </c>
      <c r="E594" s="11">
        <v>902.50000000000023</v>
      </c>
      <c r="F594" s="11">
        <f>C594*E594</f>
        <v>514.42500000000007</v>
      </c>
    </row>
    <row r="595" spans="1:7" x14ac:dyDescent="0.25">
      <c r="A595" s="22">
        <v>323</v>
      </c>
      <c r="B595" s="23" t="s">
        <v>29</v>
      </c>
      <c r="C595" s="22"/>
      <c r="D595" s="22"/>
      <c r="E595" s="40"/>
      <c r="F595" s="40"/>
    </row>
    <row r="596" spans="1:7" x14ac:dyDescent="0.25">
      <c r="A596" s="22">
        <v>3230000001</v>
      </c>
      <c r="B596" s="23" t="s">
        <v>356</v>
      </c>
      <c r="C596" s="48">
        <v>62</v>
      </c>
      <c r="D596" s="48" t="s">
        <v>88</v>
      </c>
      <c r="E596" s="11">
        <v>12.936088709677422</v>
      </c>
      <c r="F596" s="11">
        <f>C596*E596</f>
        <v>802.03750000000014</v>
      </c>
      <c r="G596" s="3" t="s">
        <v>404</v>
      </c>
    </row>
    <row r="597" spans="1:7" x14ac:dyDescent="0.25">
      <c r="A597" s="22">
        <v>326</v>
      </c>
      <c r="B597" s="23" t="s">
        <v>69</v>
      </c>
      <c r="C597" s="22"/>
      <c r="D597" s="22"/>
      <c r="E597" s="40"/>
      <c r="F597" s="40"/>
    </row>
    <row r="598" spans="1:7" x14ac:dyDescent="0.25">
      <c r="A598" s="22">
        <v>3260000001</v>
      </c>
      <c r="B598" s="23" t="s">
        <v>357</v>
      </c>
      <c r="C598" s="22">
        <v>97.3</v>
      </c>
      <c r="D598" s="22" t="s">
        <v>88</v>
      </c>
      <c r="E598" s="11">
        <v>25.007163412127436</v>
      </c>
      <c r="F598" s="11">
        <f t="shared" ref="F598:F599" si="60">C598*E598</f>
        <v>2433.1969999999997</v>
      </c>
    </row>
    <row r="599" spans="1:7" x14ac:dyDescent="0.25">
      <c r="A599" s="22">
        <v>3250000002</v>
      </c>
      <c r="B599" s="23" t="s">
        <v>358</v>
      </c>
      <c r="C599" s="22">
        <v>97.3</v>
      </c>
      <c r="D599" s="22" t="s">
        <v>88</v>
      </c>
      <c r="E599" s="11">
        <v>17.398766700924977</v>
      </c>
      <c r="F599" s="11">
        <f t="shared" si="60"/>
        <v>1692.9</v>
      </c>
    </row>
    <row r="600" spans="1:7" x14ac:dyDescent="0.25">
      <c r="A600" s="22">
        <v>327</v>
      </c>
      <c r="B600" s="23" t="s">
        <v>359</v>
      </c>
      <c r="C600" s="22"/>
      <c r="D600" s="22"/>
      <c r="E600" s="40"/>
      <c r="F600" s="40"/>
    </row>
    <row r="601" spans="1:7" x14ac:dyDescent="0.25">
      <c r="A601" s="22">
        <v>3270000001</v>
      </c>
      <c r="B601" s="23" t="s">
        <v>360</v>
      </c>
      <c r="C601" s="22">
        <v>97.3</v>
      </c>
      <c r="D601" s="22" t="s">
        <v>88</v>
      </c>
      <c r="E601" s="11">
        <v>18.951474820143886</v>
      </c>
      <c r="F601" s="11">
        <f t="shared" ref="F601:F602" si="61">C601*E601</f>
        <v>1843.9785000000002</v>
      </c>
    </row>
    <row r="602" spans="1:7" x14ac:dyDescent="0.25">
      <c r="A602" s="22">
        <v>3250000002</v>
      </c>
      <c r="B602" s="23" t="s">
        <v>361</v>
      </c>
      <c r="C602" s="22">
        <v>97.3</v>
      </c>
      <c r="D602" s="22" t="s">
        <v>88</v>
      </c>
      <c r="E602" s="11">
        <v>19.448988341794099</v>
      </c>
      <c r="F602" s="11">
        <f t="shared" si="61"/>
        <v>1892.3865656565658</v>
      </c>
    </row>
    <row r="603" spans="1:7" x14ac:dyDescent="0.25">
      <c r="A603" s="22">
        <v>324</v>
      </c>
      <c r="B603" s="23" t="s">
        <v>39</v>
      </c>
      <c r="C603" s="22"/>
      <c r="D603" s="22"/>
      <c r="E603" s="40"/>
      <c r="F603" s="40"/>
    </row>
    <row r="604" spans="1:7" x14ac:dyDescent="0.25">
      <c r="A604" s="22">
        <v>3240000001</v>
      </c>
      <c r="B604" s="23" t="s">
        <v>218</v>
      </c>
      <c r="C604" s="22">
        <v>156.22999999999999</v>
      </c>
      <c r="D604" s="22" t="s">
        <v>88</v>
      </c>
      <c r="E604" s="11">
        <v>49.534628432439362</v>
      </c>
      <c r="F604" s="11">
        <f>C604*E604</f>
        <v>7738.795000000001</v>
      </c>
    </row>
    <row r="605" spans="1:7" x14ac:dyDescent="0.25">
      <c r="A605" s="22">
        <v>328</v>
      </c>
      <c r="B605" s="23" t="s">
        <v>53</v>
      </c>
      <c r="C605" s="22"/>
      <c r="D605" s="22"/>
      <c r="E605" s="40"/>
      <c r="F605" s="40"/>
    </row>
    <row r="606" spans="1:7" x14ac:dyDescent="0.25">
      <c r="A606" s="22">
        <v>3280000001</v>
      </c>
      <c r="B606" s="23" t="s">
        <v>219</v>
      </c>
      <c r="C606" s="22">
        <v>39.17</v>
      </c>
      <c r="D606" s="22" t="s">
        <v>2</v>
      </c>
      <c r="E606" s="11">
        <v>10.142711258616288</v>
      </c>
      <c r="F606" s="11">
        <f t="shared" ref="F606:F609" si="62">C606*E606</f>
        <v>397.29</v>
      </c>
    </row>
    <row r="607" spans="1:7" ht="30" x14ac:dyDescent="0.25">
      <c r="A607" s="22">
        <v>3280000002</v>
      </c>
      <c r="B607" s="23" t="s">
        <v>362</v>
      </c>
      <c r="C607" s="22">
        <v>97.3</v>
      </c>
      <c r="D607" s="22" t="s">
        <v>88</v>
      </c>
      <c r="E607" s="11">
        <v>49.634863823227136</v>
      </c>
      <c r="F607" s="11">
        <f t="shared" si="62"/>
        <v>4829.4722499999998</v>
      </c>
    </row>
    <row r="608" spans="1:7" x14ac:dyDescent="0.25">
      <c r="A608" s="22">
        <v>3280000003</v>
      </c>
      <c r="B608" s="23" t="s">
        <v>220</v>
      </c>
      <c r="C608" s="22">
        <v>189.42</v>
      </c>
      <c r="D608" s="22" t="s">
        <v>88</v>
      </c>
      <c r="E608" s="11">
        <v>37.736478900503286</v>
      </c>
      <c r="F608" s="11">
        <f t="shared" si="62"/>
        <v>7148.0438333333323</v>
      </c>
    </row>
    <row r="609" spans="1:6" x14ac:dyDescent="0.25">
      <c r="A609" s="22">
        <v>3280000003</v>
      </c>
      <c r="B609" s="23" t="s">
        <v>221</v>
      </c>
      <c r="C609" s="22">
        <v>48.61</v>
      </c>
      <c r="D609" s="22" t="s">
        <v>2</v>
      </c>
      <c r="E609" s="11">
        <v>6.0740588356305283</v>
      </c>
      <c r="F609" s="11">
        <f t="shared" si="62"/>
        <v>295.26</v>
      </c>
    </row>
    <row r="610" spans="1:6" x14ac:dyDescent="0.25">
      <c r="A610" s="22"/>
      <c r="B610" s="23"/>
      <c r="C610" s="22"/>
      <c r="D610" s="22"/>
      <c r="E610" s="40"/>
      <c r="F610" s="40"/>
    </row>
    <row r="611" spans="1:6" x14ac:dyDescent="0.25">
      <c r="A611" s="22"/>
      <c r="B611" s="23"/>
      <c r="C611" s="22"/>
      <c r="D611" s="22"/>
      <c r="E611" s="40"/>
      <c r="F611" s="40"/>
    </row>
    <row r="612" spans="1:6" x14ac:dyDescent="0.25">
      <c r="A612" s="24">
        <v>33</v>
      </c>
      <c r="B612" s="25" t="s">
        <v>223</v>
      </c>
      <c r="C612" s="24"/>
      <c r="D612" s="24"/>
      <c r="E612" s="41"/>
      <c r="F612" s="40"/>
    </row>
    <row r="613" spans="1:6" x14ac:dyDescent="0.25">
      <c r="A613" s="22">
        <v>332</v>
      </c>
      <c r="B613" s="23" t="s">
        <v>28</v>
      </c>
      <c r="C613" s="22"/>
      <c r="D613" s="22"/>
      <c r="E613" s="40"/>
      <c r="F613" s="40"/>
    </row>
    <row r="614" spans="1:6" ht="30" x14ac:dyDescent="0.25">
      <c r="A614" s="22">
        <v>3320000001</v>
      </c>
      <c r="B614" s="23" t="s">
        <v>224</v>
      </c>
      <c r="C614" s="22">
        <v>8.9</v>
      </c>
      <c r="D614" s="22" t="s">
        <v>146</v>
      </c>
      <c r="E614" s="11">
        <v>597.75280898876406</v>
      </c>
      <c r="F614" s="11">
        <f>C614*E614</f>
        <v>5320</v>
      </c>
    </row>
    <row r="615" spans="1:6" x14ac:dyDescent="0.25">
      <c r="A615" s="22"/>
      <c r="B615" s="23"/>
      <c r="C615" s="22"/>
      <c r="D615" s="22"/>
      <c r="E615" s="40"/>
      <c r="F615" s="40"/>
    </row>
    <row r="616" spans="1:6" x14ac:dyDescent="0.25">
      <c r="A616" s="22"/>
      <c r="B616" s="12" t="s">
        <v>170</v>
      </c>
      <c r="C616" s="22"/>
      <c r="D616" s="22"/>
      <c r="E616" s="40"/>
      <c r="F616" s="40"/>
    </row>
    <row r="617" spans="1:6" ht="75" x14ac:dyDescent="0.25">
      <c r="A617" s="22"/>
      <c r="B617" s="13" t="s">
        <v>171</v>
      </c>
      <c r="C617" s="22"/>
      <c r="D617" s="22"/>
      <c r="E617" s="40"/>
      <c r="F617" s="40"/>
    </row>
    <row r="618" spans="1:6" x14ac:dyDescent="0.25">
      <c r="A618" s="22"/>
      <c r="B618" s="30"/>
      <c r="C618" s="22"/>
      <c r="D618" s="22"/>
      <c r="E618" s="40"/>
      <c r="F618" s="40">
        <f t="shared" ref="F618:F620" si="63">C618*E618</f>
        <v>0</v>
      </c>
    </row>
    <row r="619" spans="1:6" x14ac:dyDescent="0.25">
      <c r="A619" s="22"/>
      <c r="B619" s="30"/>
      <c r="C619" s="22"/>
      <c r="D619" s="22"/>
      <c r="E619" s="40"/>
      <c r="F619" s="40">
        <f t="shared" si="63"/>
        <v>0</v>
      </c>
    </row>
    <row r="620" spans="1:6" x14ac:dyDescent="0.25">
      <c r="A620" s="22"/>
      <c r="B620" s="23"/>
      <c r="C620" s="22"/>
      <c r="D620" s="22"/>
      <c r="E620" s="40"/>
      <c r="F620" s="40">
        <f t="shared" si="63"/>
        <v>0</v>
      </c>
    </row>
    <row r="621" spans="1:6" x14ac:dyDescent="0.25">
      <c r="A621" s="22"/>
      <c r="B621" s="23"/>
      <c r="C621" s="22"/>
      <c r="D621" s="22"/>
      <c r="E621" s="40"/>
      <c r="F621" s="40"/>
    </row>
    <row r="622" spans="1:6" x14ac:dyDescent="0.25">
      <c r="A622" s="32">
        <v>4</v>
      </c>
      <c r="B622" s="33" t="s">
        <v>8</v>
      </c>
      <c r="C622" s="32"/>
      <c r="D622" s="32"/>
      <c r="E622" s="43"/>
      <c r="F622" s="43"/>
    </row>
    <row r="623" spans="1:6" x14ac:dyDescent="0.25">
      <c r="A623" s="22"/>
      <c r="B623" s="23"/>
      <c r="C623" s="22"/>
      <c r="D623" s="22"/>
      <c r="E623" s="40"/>
      <c r="F623" s="40"/>
    </row>
    <row r="624" spans="1:6" x14ac:dyDescent="0.25">
      <c r="A624" s="22"/>
      <c r="B624" s="23"/>
      <c r="C624" s="22"/>
      <c r="D624" s="22"/>
      <c r="E624" s="40"/>
      <c r="F624" s="40"/>
    </row>
    <row r="625" spans="1:6" x14ac:dyDescent="0.25">
      <c r="A625" s="24">
        <v>41</v>
      </c>
      <c r="B625" s="25" t="s">
        <v>230</v>
      </c>
      <c r="C625" s="24"/>
      <c r="D625" s="24"/>
      <c r="E625" s="41"/>
      <c r="F625" s="40"/>
    </row>
    <row r="626" spans="1:6" x14ac:dyDescent="0.25">
      <c r="A626" s="22">
        <v>411</v>
      </c>
      <c r="B626" s="23" t="s">
        <v>231</v>
      </c>
      <c r="C626" s="22"/>
      <c r="D626" s="22"/>
      <c r="E626" s="40"/>
      <c r="F626" s="40"/>
    </row>
    <row r="627" spans="1:6" x14ac:dyDescent="0.25">
      <c r="A627" s="22">
        <v>4150000001</v>
      </c>
      <c r="B627" s="23" t="s">
        <v>363</v>
      </c>
      <c r="C627" s="22">
        <v>4.5999999999999996</v>
      </c>
      <c r="D627" s="22" t="s">
        <v>88</v>
      </c>
      <c r="E627" s="11">
        <v>362.33826086956526</v>
      </c>
      <c r="F627" s="11">
        <f t="shared" ref="F627:F630" si="64">C627*E627</f>
        <v>1666.7560000000001</v>
      </c>
    </row>
    <row r="628" spans="1:6" x14ac:dyDescent="0.25">
      <c r="A628" s="22">
        <v>4150000002</v>
      </c>
      <c r="B628" s="23" t="s">
        <v>364</v>
      </c>
      <c r="C628" s="22">
        <v>4.5999999999999996</v>
      </c>
      <c r="D628" s="22" t="s">
        <v>88</v>
      </c>
      <c r="E628" s="11">
        <v>362.33826086956526</v>
      </c>
      <c r="F628" s="11">
        <f t="shared" si="64"/>
        <v>1666.7560000000001</v>
      </c>
    </row>
    <row r="629" spans="1:6" x14ac:dyDescent="0.25">
      <c r="A629" s="22">
        <v>4150000003</v>
      </c>
      <c r="B629" s="23" t="s">
        <v>365</v>
      </c>
      <c r="C629" s="22">
        <v>4.5999999999999996</v>
      </c>
      <c r="D629" s="22" t="s">
        <v>88</v>
      </c>
      <c r="E629" s="11">
        <v>362.33826086956526</v>
      </c>
      <c r="F629" s="11">
        <f t="shared" si="64"/>
        <v>1666.7560000000001</v>
      </c>
    </row>
    <row r="630" spans="1:6" x14ac:dyDescent="0.25">
      <c r="A630" s="22">
        <v>4150000004</v>
      </c>
      <c r="B630" s="23" t="s">
        <v>366</v>
      </c>
      <c r="C630" s="22">
        <v>4.5999999999999996</v>
      </c>
      <c r="D630" s="22" t="s">
        <v>88</v>
      </c>
      <c r="E630" s="11">
        <v>273.20347826086959</v>
      </c>
      <c r="F630" s="11">
        <f t="shared" si="64"/>
        <v>1256.7360000000001</v>
      </c>
    </row>
    <row r="631" spans="1:6" x14ac:dyDescent="0.25">
      <c r="A631" s="22"/>
      <c r="B631" s="23"/>
      <c r="C631" s="22"/>
      <c r="D631" s="22"/>
      <c r="E631" s="40"/>
      <c r="F631" s="40"/>
    </row>
    <row r="632" spans="1:6" x14ac:dyDescent="0.25">
      <c r="A632" s="22"/>
      <c r="B632" s="23"/>
      <c r="C632" s="22"/>
      <c r="D632" s="22"/>
      <c r="E632" s="40"/>
      <c r="F632" s="40"/>
    </row>
    <row r="633" spans="1:6" x14ac:dyDescent="0.25">
      <c r="A633" s="24">
        <v>43</v>
      </c>
      <c r="B633" s="25" t="s">
        <v>240</v>
      </c>
      <c r="C633" s="24"/>
      <c r="D633" s="24"/>
      <c r="E633" s="41"/>
      <c r="F633" s="40"/>
    </row>
    <row r="634" spans="1:6" x14ac:dyDescent="0.25">
      <c r="A634" s="22">
        <v>431</v>
      </c>
      <c r="B634" s="23" t="s">
        <v>17</v>
      </c>
      <c r="C634" s="22"/>
      <c r="D634" s="22"/>
      <c r="E634" s="40"/>
      <c r="F634" s="40"/>
    </row>
    <row r="635" spans="1:6" x14ac:dyDescent="0.25">
      <c r="A635" s="22">
        <v>4310000001</v>
      </c>
      <c r="B635" s="23" t="s">
        <v>241</v>
      </c>
      <c r="C635" s="22">
        <v>1</v>
      </c>
      <c r="D635" s="22" t="s">
        <v>102</v>
      </c>
      <c r="E635" s="11">
        <v>3091.0055000000007</v>
      </c>
      <c r="F635" s="11">
        <f>C635*E635</f>
        <v>3091.0055000000007</v>
      </c>
    </row>
    <row r="636" spans="1:6" x14ac:dyDescent="0.25">
      <c r="A636" s="22">
        <v>433</v>
      </c>
      <c r="B636" s="23" t="s">
        <v>71</v>
      </c>
      <c r="C636" s="22"/>
      <c r="D636" s="22"/>
      <c r="E636" s="40"/>
      <c r="F636" s="40"/>
    </row>
    <row r="637" spans="1:6" x14ac:dyDescent="0.25">
      <c r="A637" s="22">
        <v>4330000001</v>
      </c>
      <c r="B637" s="23" t="s">
        <v>367</v>
      </c>
      <c r="C637" s="22">
        <v>1</v>
      </c>
      <c r="D637" s="22" t="s">
        <v>107</v>
      </c>
      <c r="E637" s="11">
        <v>302.24269000000004</v>
      </c>
      <c r="F637" s="11">
        <f t="shared" ref="F637:F641" si="65">C637*E637</f>
        <v>302.24269000000004</v>
      </c>
    </row>
    <row r="638" spans="1:6" x14ac:dyDescent="0.25">
      <c r="A638" s="22">
        <v>4330000002</v>
      </c>
      <c r="B638" s="23" t="s">
        <v>368</v>
      </c>
      <c r="C638" s="22">
        <v>2</v>
      </c>
      <c r="D638" s="22" t="s">
        <v>107</v>
      </c>
      <c r="E638" s="11">
        <v>252.96789999999996</v>
      </c>
      <c r="F638" s="11">
        <f t="shared" si="65"/>
        <v>505.93579999999992</v>
      </c>
    </row>
    <row r="639" spans="1:6" x14ac:dyDescent="0.25">
      <c r="A639" s="22">
        <v>4330000003</v>
      </c>
      <c r="B639" s="23" t="s">
        <v>369</v>
      </c>
      <c r="C639" s="22">
        <v>2</v>
      </c>
      <c r="D639" s="22" t="s">
        <v>107</v>
      </c>
      <c r="E639" s="11">
        <v>730.32960000000014</v>
      </c>
      <c r="F639" s="11">
        <f t="shared" si="65"/>
        <v>1460.6592000000003</v>
      </c>
    </row>
    <row r="640" spans="1:6" x14ac:dyDescent="0.25">
      <c r="A640" s="22">
        <v>4330000004</v>
      </c>
      <c r="B640" s="23" t="s">
        <v>370</v>
      </c>
      <c r="C640" s="22">
        <v>2</v>
      </c>
      <c r="D640" s="22" t="s">
        <v>107</v>
      </c>
      <c r="E640" s="11">
        <v>581.98140000000012</v>
      </c>
      <c r="F640" s="11">
        <f t="shared" si="65"/>
        <v>1163.9628000000002</v>
      </c>
    </row>
    <row r="641" spans="1:6" x14ac:dyDescent="0.25">
      <c r="A641" s="22">
        <v>4330000005</v>
      </c>
      <c r="B641" s="23" t="s">
        <v>371</v>
      </c>
      <c r="C641" s="22">
        <v>1</v>
      </c>
      <c r="D641" s="22" t="s">
        <v>107</v>
      </c>
      <c r="E641" s="11">
        <v>670.57536000000005</v>
      </c>
      <c r="F641" s="11">
        <f t="shared" si="65"/>
        <v>670.57536000000005</v>
      </c>
    </row>
    <row r="642" spans="1:6" x14ac:dyDescent="0.25">
      <c r="A642" s="22"/>
      <c r="B642" s="23"/>
      <c r="C642" s="22"/>
      <c r="D642" s="22"/>
      <c r="E642" s="40"/>
      <c r="F642" s="40"/>
    </row>
    <row r="643" spans="1:6" x14ac:dyDescent="0.25">
      <c r="A643" s="22"/>
      <c r="B643" s="23"/>
      <c r="C643" s="22"/>
      <c r="D643" s="22"/>
      <c r="E643" s="40"/>
      <c r="F643" s="40"/>
    </row>
    <row r="644" spans="1:6" x14ac:dyDescent="0.25">
      <c r="A644" s="24">
        <v>47</v>
      </c>
      <c r="B644" s="25" t="s">
        <v>9</v>
      </c>
      <c r="C644" s="24"/>
      <c r="D644" s="24"/>
      <c r="E644" s="41"/>
      <c r="F644" s="40"/>
    </row>
    <row r="645" spans="1:6" x14ac:dyDescent="0.25">
      <c r="A645" s="22">
        <v>475</v>
      </c>
      <c r="B645" s="23" t="s">
        <v>257</v>
      </c>
      <c r="C645" s="22"/>
      <c r="D645" s="22"/>
      <c r="E645" s="40"/>
      <c r="F645" s="40"/>
    </row>
    <row r="646" spans="1:6" x14ac:dyDescent="0.25">
      <c r="A646" s="22">
        <v>4750000001</v>
      </c>
      <c r="B646" s="23" t="s">
        <v>258</v>
      </c>
      <c r="C646" s="22">
        <v>1</v>
      </c>
      <c r="D646" s="22" t="s">
        <v>107</v>
      </c>
      <c r="E646" s="11">
        <v>285</v>
      </c>
      <c r="F646" s="11">
        <f>C646*E646</f>
        <v>285</v>
      </c>
    </row>
    <row r="647" spans="1:6" x14ac:dyDescent="0.25">
      <c r="A647" s="22"/>
      <c r="B647" s="23"/>
      <c r="C647" s="22"/>
      <c r="D647" s="22"/>
      <c r="E647" s="40"/>
      <c r="F647" s="40"/>
    </row>
    <row r="648" spans="1:6" x14ac:dyDescent="0.25">
      <c r="A648" s="22"/>
      <c r="B648" s="23"/>
      <c r="C648" s="22"/>
      <c r="D648" s="22"/>
      <c r="E648" s="40"/>
      <c r="F648" s="40"/>
    </row>
    <row r="649" spans="1:6" x14ac:dyDescent="0.25">
      <c r="A649" s="24">
        <v>48</v>
      </c>
      <c r="B649" s="25" t="s">
        <v>11</v>
      </c>
      <c r="C649" s="24"/>
      <c r="D649" s="24"/>
      <c r="E649" s="41"/>
      <c r="F649" s="40"/>
    </row>
    <row r="650" spans="1:6" x14ac:dyDescent="0.25">
      <c r="A650" s="22">
        <v>485</v>
      </c>
      <c r="B650" s="23" t="s">
        <v>66</v>
      </c>
      <c r="C650" s="22"/>
      <c r="D650" s="22"/>
      <c r="E650" s="40"/>
      <c r="F650" s="40"/>
    </row>
    <row r="651" spans="1:6" x14ac:dyDescent="0.25">
      <c r="A651" s="22">
        <v>4850000001</v>
      </c>
      <c r="B651" s="23" t="s">
        <v>259</v>
      </c>
      <c r="C651" s="22">
        <v>29.62</v>
      </c>
      <c r="D651" s="22" t="s">
        <v>2</v>
      </c>
      <c r="E651" s="11">
        <v>71.843349088453749</v>
      </c>
      <c r="F651" s="11">
        <f t="shared" ref="F651:F656" si="66">C651*E651</f>
        <v>2128</v>
      </c>
    </row>
    <row r="652" spans="1:6" x14ac:dyDescent="0.25">
      <c r="A652" s="22">
        <v>4850000002</v>
      </c>
      <c r="B652" s="23" t="s">
        <v>260</v>
      </c>
      <c r="C652" s="22">
        <v>3</v>
      </c>
      <c r="D652" s="22" t="s">
        <v>107</v>
      </c>
      <c r="E652" s="11">
        <v>57</v>
      </c>
      <c r="F652" s="11">
        <f t="shared" si="66"/>
        <v>171</v>
      </c>
    </row>
    <row r="653" spans="1:6" x14ac:dyDescent="0.25">
      <c r="A653" s="22">
        <v>4850000003</v>
      </c>
      <c r="B653" s="23" t="s">
        <v>372</v>
      </c>
      <c r="C653" s="22">
        <v>6.47</v>
      </c>
      <c r="D653" s="22" t="s">
        <v>2</v>
      </c>
      <c r="E653" s="11">
        <v>57.138021638330756</v>
      </c>
      <c r="F653" s="11">
        <f t="shared" si="66"/>
        <v>369.68299999999999</v>
      </c>
    </row>
    <row r="654" spans="1:6" x14ac:dyDescent="0.25">
      <c r="A654" s="22">
        <v>4850000003</v>
      </c>
      <c r="B654" s="23" t="s">
        <v>262</v>
      </c>
      <c r="C654" s="22">
        <v>9.0299999999999994</v>
      </c>
      <c r="D654" s="22" t="s">
        <v>2</v>
      </c>
      <c r="E654" s="11">
        <v>28.072868217054268</v>
      </c>
      <c r="F654" s="11">
        <f t="shared" si="66"/>
        <v>253.49800000000002</v>
      </c>
    </row>
    <row r="655" spans="1:6" x14ac:dyDescent="0.25">
      <c r="A655" s="22">
        <v>4850000004</v>
      </c>
      <c r="B655" s="23" t="s">
        <v>263</v>
      </c>
      <c r="C655" s="22">
        <v>1.04</v>
      </c>
      <c r="D655" s="22" t="s">
        <v>2</v>
      </c>
      <c r="E655" s="11">
        <v>120.1110576923077</v>
      </c>
      <c r="F655" s="11">
        <f t="shared" si="66"/>
        <v>124.91550000000001</v>
      </c>
    </row>
    <row r="656" spans="1:6" x14ac:dyDescent="0.25">
      <c r="A656" s="22">
        <v>4850000005</v>
      </c>
      <c r="B656" s="23" t="s">
        <v>264</v>
      </c>
      <c r="C656" s="22">
        <v>1</v>
      </c>
      <c r="D656" s="22" t="s">
        <v>102</v>
      </c>
      <c r="E656" s="11">
        <v>95</v>
      </c>
      <c r="F656" s="11">
        <f t="shared" si="66"/>
        <v>95</v>
      </c>
    </row>
    <row r="657" spans="1:7" x14ac:dyDescent="0.25">
      <c r="A657" s="22">
        <v>486</v>
      </c>
      <c r="B657" s="23" t="s">
        <v>7</v>
      </c>
      <c r="C657" s="22"/>
      <c r="D657" s="22"/>
      <c r="E657" s="40"/>
      <c r="F657" s="40"/>
    </row>
    <row r="658" spans="1:7" x14ac:dyDescent="0.25">
      <c r="A658" s="22">
        <v>4860000001</v>
      </c>
      <c r="B658" s="23" t="s">
        <v>373</v>
      </c>
      <c r="C658" s="48">
        <v>110</v>
      </c>
      <c r="D658" s="48" t="s">
        <v>88</v>
      </c>
      <c r="E658" s="11">
        <v>13.925634086102606</v>
      </c>
      <c r="F658" s="11">
        <f t="shared" ref="F658:F662" si="67">C658*E658</f>
        <v>1531.8197494712867</v>
      </c>
      <c r="G658" s="3" t="s">
        <v>410</v>
      </c>
    </row>
    <row r="659" spans="1:7" x14ac:dyDescent="0.25">
      <c r="A659" s="22">
        <v>4860000002</v>
      </c>
      <c r="B659" s="23" t="s">
        <v>266</v>
      </c>
      <c r="C659" s="48">
        <v>110</v>
      </c>
      <c r="D659" s="48" t="s">
        <v>88</v>
      </c>
      <c r="E659" s="11">
        <v>13.398815904284426</v>
      </c>
      <c r="F659" s="11">
        <f t="shared" si="67"/>
        <v>1473.8697494712869</v>
      </c>
      <c r="G659" s="3" t="s">
        <v>410</v>
      </c>
    </row>
    <row r="660" spans="1:7" x14ac:dyDescent="0.25">
      <c r="A660" s="22">
        <v>4860000003</v>
      </c>
      <c r="B660" s="23" t="s">
        <v>267</v>
      </c>
      <c r="C660" s="48">
        <v>110</v>
      </c>
      <c r="D660" s="48" t="s">
        <v>88</v>
      </c>
      <c r="E660" s="11">
        <v>5.1386363636363637</v>
      </c>
      <c r="F660" s="11">
        <f t="shared" si="67"/>
        <v>565.25</v>
      </c>
      <c r="G660" s="3" t="s">
        <v>410</v>
      </c>
    </row>
    <row r="661" spans="1:7" x14ac:dyDescent="0.25">
      <c r="A661" s="22">
        <v>4860000004</v>
      </c>
      <c r="B661" s="23" t="s">
        <v>268</v>
      </c>
      <c r="C661" s="48">
        <v>110</v>
      </c>
      <c r="D661" s="48" t="s">
        <v>88</v>
      </c>
      <c r="E661" s="11">
        <v>5.1386363636363637</v>
      </c>
      <c r="F661" s="11">
        <f t="shared" si="67"/>
        <v>565.25</v>
      </c>
      <c r="G661" s="3" t="s">
        <v>410</v>
      </c>
    </row>
    <row r="662" spans="1:7" x14ac:dyDescent="0.25">
      <c r="A662" s="22">
        <v>4860000005</v>
      </c>
      <c r="B662" s="23" t="s">
        <v>269</v>
      </c>
      <c r="C662" s="48">
        <v>110</v>
      </c>
      <c r="D662" s="48" t="s">
        <v>88</v>
      </c>
      <c r="E662" s="11">
        <v>17.186363636363637</v>
      </c>
      <c r="F662" s="11">
        <f t="shared" si="67"/>
        <v>1890.5</v>
      </c>
      <c r="G662" s="3" t="s">
        <v>410</v>
      </c>
    </row>
    <row r="663" spans="1:7" x14ac:dyDescent="0.25">
      <c r="A663" s="22">
        <v>487</v>
      </c>
      <c r="B663" s="23" t="s">
        <v>6</v>
      </c>
      <c r="C663" s="22"/>
      <c r="D663" s="22"/>
      <c r="E663" s="40"/>
      <c r="F663" s="40"/>
    </row>
    <row r="664" spans="1:7" x14ac:dyDescent="0.25">
      <c r="A664" s="35">
        <v>4870000001</v>
      </c>
      <c r="B664" s="34" t="s">
        <v>270</v>
      </c>
      <c r="C664" s="48">
        <v>110</v>
      </c>
      <c r="D664" s="48" t="s">
        <v>88</v>
      </c>
      <c r="E664" s="11">
        <v>50.177272727272729</v>
      </c>
      <c r="F664" s="11">
        <f t="shared" ref="F664:F667" si="68">C664*E664</f>
        <v>5519.5</v>
      </c>
      <c r="G664" s="3" t="s">
        <v>410</v>
      </c>
    </row>
    <row r="665" spans="1:7" x14ac:dyDescent="0.25">
      <c r="A665" s="22">
        <v>4870000002</v>
      </c>
      <c r="B665" s="23" t="s">
        <v>271</v>
      </c>
      <c r="C665" s="48">
        <v>110</v>
      </c>
      <c r="D665" s="48" t="s">
        <v>88</v>
      </c>
      <c r="E665" s="11">
        <v>7.6777272727272727</v>
      </c>
      <c r="F665" s="11">
        <f t="shared" si="68"/>
        <v>844.55</v>
      </c>
      <c r="G665" s="3" t="s">
        <v>410</v>
      </c>
    </row>
    <row r="666" spans="1:7" x14ac:dyDescent="0.25">
      <c r="A666" s="22">
        <v>4870000003</v>
      </c>
      <c r="B666" s="23" t="s">
        <v>272</v>
      </c>
      <c r="C666" s="48">
        <v>110</v>
      </c>
      <c r="D666" s="48" t="s">
        <v>88</v>
      </c>
      <c r="E666" s="11">
        <v>3.0572727272727276</v>
      </c>
      <c r="F666" s="11">
        <f t="shared" si="68"/>
        <v>336.3</v>
      </c>
      <c r="G666" s="3" t="s">
        <v>410</v>
      </c>
    </row>
    <row r="667" spans="1:7" x14ac:dyDescent="0.25">
      <c r="A667" s="35">
        <v>4870000004</v>
      </c>
      <c r="B667" s="23" t="s">
        <v>273</v>
      </c>
      <c r="C667" s="48">
        <v>110</v>
      </c>
      <c r="D667" s="48" t="s">
        <v>88</v>
      </c>
      <c r="E667" s="11">
        <v>1.9</v>
      </c>
      <c r="F667" s="11">
        <f t="shared" si="68"/>
        <v>209</v>
      </c>
      <c r="G667" s="3" t="s">
        <v>410</v>
      </c>
    </row>
    <row r="668" spans="1:7" x14ac:dyDescent="0.25">
      <c r="A668" s="22">
        <v>488</v>
      </c>
      <c r="B668" s="23" t="s">
        <v>72</v>
      </c>
      <c r="C668" s="22"/>
      <c r="D668" s="22"/>
      <c r="E668" s="40"/>
      <c r="F668" s="40"/>
    </row>
    <row r="669" spans="1:7" x14ac:dyDescent="0.25">
      <c r="A669" s="22">
        <v>4880000001</v>
      </c>
      <c r="B669" s="23" t="s">
        <v>274</v>
      </c>
      <c r="C669" s="48">
        <v>110</v>
      </c>
      <c r="D669" s="48" t="s">
        <v>88</v>
      </c>
      <c r="E669" s="11">
        <v>27.573749999999997</v>
      </c>
      <c r="F669" s="11">
        <f>C669*E669</f>
        <v>3033.1124999999997</v>
      </c>
      <c r="G669" s="3" t="s">
        <v>410</v>
      </c>
    </row>
    <row r="670" spans="1:7" x14ac:dyDescent="0.25">
      <c r="A670" s="22"/>
      <c r="B670" s="23"/>
      <c r="C670" s="22"/>
      <c r="D670" s="22"/>
      <c r="E670" s="40"/>
      <c r="F670" s="40"/>
    </row>
    <row r="671" spans="1:7" x14ac:dyDescent="0.25">
      <c r="A671" s="22"/>
      <c r="B671" s="12" t="s">
        <v>170</v>
      </c>
      <c r="C671" s="22"/>
      <c r="D671" s="22"/>
      <c r="E671" s="40"/>
      <c r="F671" s="40"/>
    </row>
    <row r="672" spans="1:7" ht="75" x14ac:dyDescent="0.25">
      <c r="A672" s="22"/>
      <c r="B672" s="13" t="s">
        <v>171</v>
      </c>
      <c r="C672" s="22"/>
      <c r="D672" s="22"/>
      <c r="E672" s="40"/>
      <c r="F672" s="40"/>
    </row>
    <row r="673" spans="1:6" x14ac:dyDescent="0.25">
      <c r="A673" s="22"/>
      <c r="B673" s="30"/>
      <c r="C673" s="22"/>
      <c r="D673" s="22"/>
      <c r="E673" s="40"/>
      <c r="F673" s="40">
        <f t="shared" ref="F673:F675" si="69">C673*E673</f>
        <v>0</v>
      </c>
    </row>
    <row r="674" spans="1:6" x14ac:dyDescent="0.25">
      <c r="A674" s="22"/>
      <c r="B674" s="30"/>
      <c r="C674" s="22"/>
      <c r="D674" s="22"/>
      <c r="E674" s="40"/>
      <c r="F674" s="40">
        <f t="shared" si="69"/>
        <v>0</v>
      </c>
    </row>
    <row r="675" spans="1:6" x14ac:dyDescent="0.25">
      <c r="A675" s="22"/>
      <c r="B675" s="23"/>
      <c r="C675" s="22"/>
      <c r="D675" s="22"/>
      <c r="E675" s="40"/>
      <c r="F675" s="40">
        <f t="shared" si="69"/>
        <v>0</v>
      </c>
    </row>
    <row r="676" spans="1:6" x14ac:dyDescent="0.25">
      <c r="A676" s="22"/>
      <c r="B676" s="23"/>
      <c r="C676" s="22"/>
      <c r="D676" s="22"/>
      <c r="E676" s="40"/>
      <c r="F676" s="40"/>
    </row>
    <row r="677" spans="1:6" x14ac:dyDescent="0.25">
      <c r="A677" s="32">
        <v>5</v>
      </c>
      <c r="B677" s="33" t="s">
        <v>275</v>
      </c>
      <c r="C677" s="32"/>
      <c r="D677" s="32"/>
      <c r="E677" s="43"/>
      <c r="F677" s="43"/>
    </row>
    <row r="678" spans="1:6" x14ac:dyDescent="0.25">
      <c r="A678" s="22"/>
      <c r="B678" s="23"/>
      <c r="C678" s="22"/>
      <c r="D678" s="22"/>
      <c r="E678" s="40"/>
      <c r="F678" s="40"/>
    </row>
    <row r="679" spans="1:6" x14ac:dyDescent="0.25">
      <c r="A679" s="22"/>
      <c r="B679" s="23"/>
      <c r="C679" s="22"/>
      <c r="D679" s="22"/>
      <c r="E679" s="40"/>
      <c r="F679" s="40"/>
    </row>
    <row r="680" spans="1:6" x14ac:dyDescent="0.25">
      <c r="A680" s="24">
        <v>51</v>
      </c>
      <c r="B680" s="25" t="s">
        <v>276</v>
      </c>
      <c r="C680" s="24"/>
      <c r="D680" s="24"/>
      <c r="E680" s="41"/>
      <c r="F680" s="40"/>
    </row>
    <row r="681" spans="1:6" x14ac:dyDescent="0.25">
      <c r="A681" s="22">
        <v>514</v>
      </c>
      <c r="B681" s="23" t="s">
        <v>33</v>
      </c>
      <c r="C681" s="22"/>
      <c r="D681" s="22"/>
      <c r="E681" s="40"/>
      <c r="F681" s="40"/>
    </row>
    <row r="682" spans="1:6" ht="30" x14ac:dyDescent="0.25">
      <c r="A682" s="22">
        <v>5140000001</v>
      </c>
      <c r="B682" s="23" t="s">
        <v>280</v>
      </c>
      <c r="C682" s="22">
        <v>12.67</v>
      </c>
      <c r="D682" s="22" t="s">
        <v>88</v>
      </c>
      <c r="E682" s="11">
        <v>52.058800315706399</v>
      </c>
      <c r="F682" s="11">
        <f>C682*E682</f>
        <v>659.58500000000004</v>
      </c>
    </row>
    <row r="683" spans="1:6" x14ac:dyDescent="0.25">
      <c r="A683" s="22">
        <v>516</v>
      </c>
      <c r="B683" s="23" t="s">
        <v>34</v>
      </c>
      <c r="C683" s="22"/>
      <c r="D683" s="22"/>
      <c r="E683" s="40"/>
      <c r="F683" s="40"/>
    </row>
    <row r="684" spans="1:6" x14ac:dyDescent="0.25">
      <c r="A684" s="22">
        <v>5160000001</v>
      </c>
      <c r="B684" s="23" t="s">
        <v>281</v>
      </c>
      <c r="C684" s="22">
        <v>4.5599999999999996</v>
      </c>
      <c r="D684" s="22" t="s">
        <v>88</v>
      </c>
      <c r="E684" s="11">
        <v>56.875000000000007</v>
      </c>
      <c r="F684" s="11">
        <f>C684*E684</f>
        <v>259.35000000000002</v>
      </c>
    </row>
    <row r="685" spans="1:6" x14ac:dyDescent="0.25">
      <c r="A685" s="22"/>
      <c r="B685" s="23"/>
      <c r="C685" s="22"/>
      <c r="D685" s="22"/>
      <c r="E685" s="40"/>
      <c r="F685" s="40"/>
    </row>
    <row r="686" spans="1:6" x14ac:dyDescent="0.25">
      <c r="A686" s="22"/>
      <c r="B686" s="23"/>
      <c r="C686" s="22"/>
      <c r="D686" s="22"/>
      <c r="E686" s="40"/>
      <c r="F686" s="40"/>
    </row>
    <row r="687" spans="1:6" x14ac:dyDescent="0.25">
      <c r="A687" s="24">
        <v>52</v>
      </c>
      <c r="B687" s="25" t="s">
        <v>283</v>
      </c>
      <c r="C687" s="24"/>
      <c r="D687" s="24"/>
      <c r="E687" s="41"/>
      <c r="F687" s="40"/>
    </row>
    <row r="688" spans="1:6" x14ac:dyDescent="0.25">
      <c r="A688" s="22">
        <v>524</v>
      </c>
      <c r="B688" s="23" t="s">
        <v>52</v>
      </c>
      <c r="C688" s="22"/>
      <c r="D688" s="22"/>
      <c r="E688" s="40"/>
      <c r="F688" s="40"/>
    </row>
    <row r="689" spans="1:6" x14ac:dyDescent="0.25">
      <c r="A689" s="22">
        <v>5240000001</v>
      </c>
      <c r="B689" s="23" t="s">
        <v>374</v>
      </c>
      <c r="C689" s="22">
        <v>1</v>
      </c>
      <c r="D689" s="22" t="s">
        <v>107</v>
      </c>
      <c r="E689" s="11">
        <v>190</v>
      </c>
      <c r="F689" s="11">
        <f>C689*E689</f>
        <v>190</v>
      </c>
    </row>
    <row r="690" spans="1:6" x14ac:dyDescent="0.25">
      <c r="A690" s="22">
        <v>525</v>
      </c>
      <c r="B690" s="23" t="s">
        <v>32</v>
      </c>
      <c r="C690" s="22"/>
      <c r="D690" s="22"/>
      <c r="E690" s="40"/>
      <c r="F690" s="40"/>
    </row>
    <row r="691" spans="1:6" x14ac:dyDescent="0.25">
      <c r="A691" s="22">
        <v>5250000001</v>
      </c>
      <c r="B691" s="23" t="s">
        <v>375</v>
      </c>
      <c r="C691" s="22">
        <v>2</v>
      </c>
      <c r="D691" s="22" t="s">
        <v>107</v>
      </c>
      <c r="E691" s="11">
        <v>194.75</v>
      </c>
      <c r="F691" s="11">
        <f t="shared" ref="F691:F692" si="70">C691*E691</f>
        <v>389.5</v>
      </c>
    </row>
    <row r="692" spans="1:6" x14ac:dyDescent="0.25">
      <c r="A692" s="22">
        <v>5250000002</v>
      </c>
      <c r="B692" s="23" t="s">
        <v>376</v>
      </c>
      <c r="C692" s="22">
        <v>1</v>
      </c>
      <c r="D692" s="22" t="s">
        <v>107</v>
      </c>
      <c r="E692" s="11">
        <v>161.5</v>
      </c>
      <c r="F692" s="11">
        <f t="shared" si="70"/>
        <v>161.5</v>
      </c>
    </row>
    <row r="693" spans="1:6" x14ac:dyDescent="0.25">
      <c r="A693" s="22">
        <v>526</v>
      </c>
      <c r="B693" s="23" t="s">
        <v>17</v>
      </c>
      <c r="C693" s="22"/>
      <c r="D693" s="22"/>
      <c r="E693" s="40"/>
      <c r="F693" s="40"/>
    </row>
    <row r="694" spans="1:6" x14ac:dyDescent="0.25">
      <c r="A694" s="22">
        <v>5260000001</v>
      </c>
      <c r="B694" s="23" t="s">
        <v>17</v>
      </c>
      <c r="C694" s="22">
        <v>1</v>
      </c>
      <c r="D694" s="22" t="s">
        <v>102</v>
      </c>
      <c r="E694" s="11">
        <v>846.33600000000001</v>
      </c>
      <c r="F694" s="11">
        <f>C694*E694</f>
        <v>846.33600000000001</v>
      </c>
    </row>
    <row r="695" spans="1:6" x14ac:dyDescent="0.25">
      <c r="A695" s="22"/>
      <c r="B695" s="23"/>
      <c r="C695" s="22"/>
      <c r="D695" s="22"/>
      <c r="E695" s="40"/>
      <c r="F695" s="40"/>
    </row>
    <row r="696" spans="1:6" x14ac:dyDescent="0.25">
      <c r="A696" s="22"/>
      <c r="B696" s="23"/>
      <c r="C696" s="22"/>
      <c r="D696" s="22"/>
      <c r="E696" s="40"/>
      <c r="F696" s="40"/>
    </row>
    <row r="697" spans="1:6" x14ac:dyDescent="0.25">
      <c r="A697" s="24">
        <v>53</v>
      </c>
      <c r="B697" s="25" t="s">
        <v>299</v>
      </c>
      <c r="C697" s="24"/>
      <c r="D697" s="24"/>
      <c r="E697" s="41"/>
      <c r="F697" s="40"/>
    </row>
    <row r="698" spans="1:6" x14ac:dyDescent="0.25">
      <c r="A698" s="22">
        <v>531</v>
      </c>
      <c r="B698" s="23" t="s">
        <v>19</v>
      </c>
      <c r="C698" s="22"/>
      <c r="D698" s="22"/>
      <c r="E698" s="40"/>
      <c r="F698" s="40"/>
    </row>
    <row r="699" spans="1:6" x14ac:dyDescent="0.25">
      <c r="A699" s="22">
        <v>5310000001</v>
      </c>
      <c r="B699" s="23" t="s">
        <v>300</v>
      </c>
      <c r="C699" s="22">
        <v>212.1</v>
      </c>
      <c r="D699" s="22" t="s">
        <v>88</v>
      </c>
      <c r="E699" s="11">
        <v>11.44837340876945</v>
      </c>
      <c r="F699" s="11">
        <f>C699*E699</f>
        <v>2428.2000000000003</v>
      </c>
    </row>
    <row r="700" spans="1:6" x14ac:dyDescent="0.25">
      <c r="A700" s="22">
        <v>534</v>
      </c>
      <c r="B700" s="23" t="s">
        <v>303</v>
      </c>
      <c r="C700" s="22"/>
      <c r="D700" s="22"/>
      <c r="E700" s="40"/>
      <c r="F700" s="40"/>
    </row>
    <row r="701" spans="1:6" x14ac:dyDescent="0.25">
      <c r="A701" s="22">
        <v>5340000001</v>
      </c>
      <c r="B701" s="23" t="s">
        <v>304</v>
      </c>
      <c r="C701" s="22">
        <v>236.47</v>
      </c>
      <c r="D701" s="22" t="s">
        <v>88</v>
      </c>
      <c r="E701" s="11">
        <v>7.6949999999999994</v>
      </c>
      <c r="F701" s="11">
        <f>C701*E701</f>
        <v>1819.6366499999999</v>
      </c>
    </row>
    <row r="702" spans="1:6" x14ac:dyDescent="0.25">
      <c r="A702" s="22">
        <v>535</v>
      </c>
      <c r="B702" s="23" t="s">
        <v>54</v>
      </c>
      <c r="C702" s="22"/>
      <c r="D702" s="22"/>
      <c r="E702" s="40"/>
      <c r="F702" s="40"/>
    </row>
    <row r="703" spans="1:6" x14ac:dyDescent="0.25">
      <c r="A703" s="22">
        <v>5350000001</v>
      </c>
      <c r="B703" s="23" t="s">
        <v>57</v>
      </c>
      <c r="C703" s="22">
        <v>68.760000000000005</v>
      </c>
      <c r="D703" s="22" t="s">
        <v>88</v>
      </c>
      <c r="E703" s="11">
        <v>61.020052937754507</v>
      </c>
      <c r="F703" s="11">
        <f>C703*E703</f>
        <v>4195.73884</v>
      </c>
    </row>
    <row r="704" spans="1:6" x14ac:dyDescent="0.25">
      <c r="A704" s="22">
        <v>536</v>
      </c>
      <c r="B704" s="23" t="s">
        <v>55</v>
      </c>
      <c r="C704" s="22"/>
      <c r="D704" s="22"/>
      <c r="E704" s="40"/>
      <c r="F704" s="40"/>
    </row>
    <row r="705" spans="1:6" x14ac:dyDescent="0.25">
      <c r="A705" s="22">
        <v>5360000001</v>
      </c>
      <c r="B705" s="23" t="s">
        <v>377</v>
      </c>
      <c r="C705" s="22">
        <v>26.39</v>
      </c>
      <c r="D705" s="22" t="s">
        <v>88</v>
      </c>
      <c r="E705" s="11">
        <v>30.598711633194391</v>
      </c>
      <c r="F705" s="11">
        <f>C705*E705</f>
        <v>807.5</v>
      </c>
    </row>
    <row r="706" spans="1:6" x14ac:dyDescent="0.25">
      <c r="A706" s="22">
        <v>537</v>
      </c>
      <c r="B706" s="23" t="s">
        <v>42</v>
      </c>
      <c r="C706" s="22"/>
      <c r="D706" s="22"/>
      <c r="E706" s="40"/>
      <c r="F706" s="40"/>
    </row>
    <row r="707" spans="1:6" x14ac:dyDescent="0.25">
      <c r="A707" s="22">
        <v>5370000001</v>
      </c>
      <c r="B707" s="23" t="s">
        <v>307</v>
      </c>
      <c r="C707" s="22">
        <v>68.760000000000005</v>
      </c>
      <c r="D707" s="22" t="s">
        <v>88</v>
      </c>
      <c r="E707" s="11">
        <v>7.7370564281559044</v>
      </c>
      <c r="F707" s="11">
        <f t="shared" ref="F707:F708" si="71">C707*E707</f>
        <v>532</v>
      </c>
    </row>
    <row r="708" spans="1:6" x14ac:dyDescent="0.25">
      <c r="A708" s="22">
        <v>5370000002</v>
      </c>
      <c r="B708" s="23" t="s">
        <v>308</v>
      </c>
      <c r="C708" s="22">
        <v>68.760000000000005</v>
      </c>
      <c r="D708" s="22" t="s">
        <v>88</v>
      </c>
      <c r="E708" s="11">
        <v>8.7041884816753914</v>
      </c>
      <c r="F708" s="11">
        <f t="shared" si="71"/>
        <v>598.5</v>
      </c>
    </row>
    <row r="709" spans="1:6" x14ac:dyDescent="0.25">
      <c r="A709" s="22"/>
      <c r="B709" s="23"/>
      <c r="C709" s="22"/>
      <c r="D709" s="22"/>
      <c r="E709" s="40"/>
      <c r="F709" s="40"/>
    </row>
    <row r="710" spans="1:6" x14ac:dyDescent="0.25">
      <c r="A710" s="22"/>
      <c r="B710" s="23"/>
      <c r="C710" s="22"/>
      <c r="D710" s="22"/>
      <c r="E710" s="40"/>
      <c r="F710" s="40"/>
    </row>
    <row r="711" spans="1:6" x14ac:dyDescent="0.25">
      <c r="A711" s="24">
        <v>54</v>
      </c>
      <c r="B711" s="25" t="s">
        <v>309</v>
      </c>
      <c r="C711" s="24"/>
      <c r="D711" s="24"/>
      <c r="E711" s="41"/>
      <c r="F711" s="40"/>
    </row>
    <row r="712" spans="1:6" x14ac:dyDescent="0.25">
      <c r="A712" s="22">
        <v>541</v>
      </c>
      <c r="B712" s="23" t="s">
        <v>19</v>
      </c>
      <c r="C712" s="22"/>
      <c r="D712" s="22"/>
      <c r="E712" s="40"/>
      <c r="F712" s="40"/>
    </row>
    <row r="713" spans="1:6" x14ac:dyDescent="0.25">
      <c r="A713" s="22">
        <v>5410000001</v>
      </c>
      <c r="B713" s="23" t="s">
        <v>311</v>
      </c>
      <c r="C713" s="22">
        <v>10.4</v>
      </c>
      <c r="D713" s="22" t="s">
        <v>88</v>
      </c>
      <c r="E713" s="11">
        <v>3.6903846153846147</v>
      </c>
      <c r="F713" s="11">
        <f>C713*E713</f>
        <v>38.379999999999995</v>
      </c>
    </row>
    <row r="714" spans="1:6" x14ac:dyDescent="0.25">
      <c r="A714" s="22">
        <v>546</v>
      </c>
      <c r="B714" s="23" t="s">
        <v>74</v>
      </c>
      <c r="C714" s="22"/>
      <c r="D714" s="22"/>
      <c r="E714" s="40"/>
      <c r="F714" s="40"/>
    </row>
    <row r="715" spans="1:6" x14ac:dyDescent="0.25">
      <c r="A715" s="35">
        <v>5460000001</v>
      </c>
      <c r="B715" s="22" t="s">
        <v>378</v>
      </c>
      <c r="C715" s="22">
        <v>27.36</v>
      </c>
      <c r="D715" s="22" t="s">
        <v>88</v>
      </c>
      <c r="E715" s="11">
        <v>99.895833333333343</v>
      </c>
      <c r="F715" s="11">
        <f t="shared" ref="F715:F719" si="72">C715*E715</f>
        <v>2733.15</v>
      </c>
    </row>
    <row r="716" spans="1:6" x14ac:dyDescent="0.25">
      <c r="A716" s="35">
        <v>5460000002</v>
      </c>
      <c r="B716" s="22" t="s">
        <v>379</v>
      </c>
      <c r="C716" s="22">
        <v>3.95</v>
      </c>
      <c r="D716" s="22" t="s">
        <v>88</v>
      </c>
      <c r="E716" s="11">
        <v>77.976962025316453</v>
      </c>
      <c r="F716" s="11">
        <f t="shared" si="72"/>
        <v>308.00900000000001</v>
      </c>
    </row>
    <row r="717" spans="1:6" x14ac:dyDescent="0.25">
      <c r="A717" s="35">
        <v>5460000003</v>
      </c>
      <c r="B717" s="22" t="s">
        <v>380</v>
      </c>
      <c r="C717" s="22">
        <v>6.1</v>
      </c>
      <c r="D717" s="22" t="s">
        <v>88</v>
      </c>
      <c r="E717" s="11">
        <v>49.057377049180332</v>
      </c>
      <c r="F717" s="11">
        <f t="shared" si="72"/>
        <v>299.25</v>
      </c>
    </row>
    <row r="718" spans="1:6" x14ac:dyDescent="0.25">
      <c r="A718" s="35">
        <v>5460000004</v>
      </c>
      <c r="B718" s="22" t="s">
        <v>381</v>
      </c>
      <c r="C718" s="22">
        <v>78.14</v>
      </c>
      <c r="D718" s="22" t="s">
        <v>88</v>
      </c>
      <c r="E718" s="11">
        <v>29.86895316099309</v>
      </c>
      <c r="F718" s="11">
        <f t="shared" si="72"/>
        <v>2333.96</v>
      </c>
    </row>
    <row r="719" spans="1:6" x14ac:dyDescent="0.25">
      <c r="A719" s="35">
        <v>5460000005</v>
      </c>
      <c r="B719" s="22" t="s">
        <v>382</v>
      </c>
      <c r="C719" s="22">
        <v>3.4</v>
      </c>
      <c r="D719" s="22" t="s">
        <v>2</v>
      </c>
      <c r="E719" s="11">
        <v>23.75</v>
      </c>
      <c r="F719" s="11">
        <f t="shared" si="72"/>
        <v>80.75</v>
      </c>
    </row>
    <row r="720" spans="1:6" x14ac:dyDescent="0.25">
      <c r="A720" s="22"/>
      <c r="B720" s="23"/>
      <c r="C720" s="22"/>
      <c r="D720" s="22"/>
      <c r="E720" s="40"/>
      <c r="F720" s="40"/>
    </row>
    <row r="721" spans="1:6" x14ac:dyDescent="0.25">
      <c r="A721" s="22"/>
      <c r="B721" s="23"/>
      <c r="C721" s="22"/>
      <c r="D721" s="22"/>
      <c r="E721" s="40"/>
      <c r="F721" s="40"/>
    </row>
    <row r="722" spans="1:6" x14ac:dyDescent="0.25">
      <c r="A722" s="24">
        <v>56</v>
      </c>
      <c r="B722" s="25" t="s">
        <v>323</v>
      </c>
      <c r="C722" s="24"/>
      <c r="D722" s="24"/>
      <c r="E722" s="41"/>
      <c r="F722" s="40"/>
    </row>
    <row r="723" spans="1:6" x14ac:dyDescent="0.25">
      <c r="A723" s="22">
        <v>563</v>
      </c>
      <c r="B723" s="23" t="s">
        <v>41</v>
      </c>
      <c r="C723" s="22"/>
      <c r="D723" s="22"/>
      <c r="E723" s="40"/>
      <c r="F723" s="40"/>
    </row>
    <row r="724" spans="1:6" x14ac:dyDescent="0.25">
      <c r="A724" s="22">
        <v>5630000001</v>
      </c>
      <c r="B724" s="23" t="s">
        <v>325</v>
      </c>
      <c r="C724" s="22">
        <v>55.76</v>
      </c>
      <c r="D724" s="22" t="s">
        <v>88</v>
      </c>
      <c r="E724" s="11">
        <v>2.7038199426111911</v>
      </c>
      <c r="F724" s="11">
        <f>C724*E724</f>
        <v>150.76500000000001</v>
      </c>
    </row>
    <row r="725" spans="1:6" x14ac:dyDescent="0.25">
      <c r="A725" s="22">
        <v>565</v>
      </c>
      <c r="B725" s="23" t="s">
        <v>76</v>
      </c>
      <c r="C725" s="35"/>
      <c r="D725" s="22"/>
      <c r="E725" s="40"/>
      <c r="F725" s="40"/>
    </row>
    <row r="726" spans="1:6" x14ac:dyDescent="0.25">
      <c r="A726" s="22">
        <v>5650000001</v>
      </c>
      <c r="B726" s="23" t="s">
        <v>43</v>
      </c>
      <c r="C726" s="35">
        <v>46.58</v>
      </c>
      <c r="D726" s="22" t="s">
        <v>88</v>
      </c>
      <c r="E726" s="11">
        <v>58.177469729497638</v>
      </c>
      <c r="F726" s="11">
        <f>C726*E726</f>
        <v>2709.9065399999999</v>
      </c>
    </row>
    <row r="727" spans="1:6" x14ac:dyDescent="0.25">
      <c r="A727" s="22">
        <v>567</v>
      </c>
      <c r="B727" s="23" t="s">
        <v>42</v>
      </c>
      <c r="C727" s="22"/>
      <c r="D727" s="22"/>
      <c r="E727" s="40"/>
      <c r="F727" s="40"/>
    </row>
    <row r="728" spans="1:6" x14ac:dyDescent="0.25">
      <c r="A728" s="22">
        <v>5670000002</v>
      </c>
      <c r="B728" s="23" t="s">
        <v>331</v>
      </c>
      <c r="C728" s="22">
        <v>46.58</v>
      </c>
      <c r="D728" s="22" t="s">
        <v>88</v>
      </c>
      <c r="E728" s="11">
        <v>7.5869471876341779</v>
      </c>
      <c r="F728" s="11">
        <f>C728*E728</f>
        <v>353.4</v>
      </c>
    </row>
    <row r="729" spans="1:6" x14ac:dyDescent="0.25">
      <c r="A729" s="22"/>
      <c r="B729" s="23"/>
      <c r="C729" s="22"/>
      <c r="D729" s="22"/>
      <c r="E729" s="40"/>
      <c r="F729" s="40"/>
    </row>
    <row r="730" spans="1:6" x14ac:dyDescent="0.25">
      <c r="A730" s="22"/>
      <c r="B730" s="12" t="s">
        <v>170</v>
      </c>
      <c r="C730" s="22"/>
      <c r="D730" s="22"/>
      <c r="E730" s="40"/>
      <c r="F730" s="40"/>
    </row>
    <row r="731" spans="1:6" ht="75" x14ac:dyDescent="0.25">
      <c r="A731" s="22"/>
      <c r="B731" s="13" t="s">
        <v>171</v>
      </c>
      <c r="C731" s="22"/>
      <c r="D731" s="22"/>
      <c r="E731" s="40"/>
      <c r="F731" s="40"/>
    </row>
    <row r="732" spans="1:6" x14ac:dyDescent="0.25">
      <c r="A732" s="22"/>
      <c r="B732" s="30"/>
      <c r="C732" s="22"/>
      <c r="D732" s="22"/>
      <c r="E732" s="40"/>
      <c r="F732" s="40">
        <f t="shared" ref="F732:F752" si="73">C732*E732</f>
        <v>0</v>
      </c>
    </row>
    <row r="733" spans="1:6" x14ac:dyDescent="0.25">
      <c r="A733" s="22"/>
      <c r="B733" s="30"/>
      <c r="C733" s="22"/>
      <c r="D733" s="22"/>
      <c r="E733" s="40"/>
      <c r="F733" s="40">
        <f t="shared" si="73"/>
        <v>0</v>
      </c>
    </row>
    <row r="734" spans="1:6" x14ac:dyDescent="0.25">
      <c r="A734" s="22"/>
      <c r="B734" s="23"/>
      <c r="C734" s="22"/>
      <c r="D734" s="22"/>
      <c r="E734" s="40"/>
      <c r="F734" s="40">
        <f t="shared" si="73"/>
        <v>0</v>
      </c>
    </row>
    <row r="735" spans="1:6" x14ac:dyDescent="0.25">
      <c r="A735" s="22"/>
      <c r="B735" s="23"/>
      <c r="C735" s="22"/>
      <c r="D735" s="22"/>
      <c r="E735" s="40"/>
      <c r="F735" s="40"/>
    </row>
    <row r="736" spans="1:6" x14ac:dyDescent="0.25">
      <c r="A736" s="32">
        <v>6</v>
      </c>
      <c r="B736" s="33" t="s">
        <v>335</v>
      </c>
      <c r="C736" s="32"/>
      <c r="D736" s="32"/>
      <c r="E736" s="43"/>
      <c r="F736" s="43"/>
    </row>
    <row r="737" spans="1:6" x14ac:dyDescent="0.25">
      <c r="A737" s="22"/>
      <c r="B737" s="23"/>
      <c r="C737" s="22"/>
      <c r="D737" s="22"/>
      <c r="E737" s="40"/>
      <c r="F737" s="40"/>
    </row>
    <row r="738" spans="1:6" x14ac:dyDescent="0.25">
      <c r="A738" s="22"/>
      <c r="B738" s="23"/>
      <c r="C738" s="22"/>
      <c r="D738" s="22"/>
      <c r="E738" s="40"/>
      <c r="F738" s="40"/>
    </row>
    <row r="739" spans="1:6" x14ac:dyDescent="0.25">
      <c r="A739" s="24">
        <v>62</v>
      </c>
      <c r="B739" s="25" t="s">
        <v>47</v>
      </c>
      <c r="C739" s="24"/>
      <c r="D739" s="24"/>
      <c r="E739" s="41"/>
      <c r="F739" s="40"/>
    </row>
    <row r="740" spans="1:6" x14ac:dyDescent="0.25">
      <c r="A740" s="22">
        <v>620</v>
      </c>
      <c r="B740" s="23" t="s">
        <v>47</v>
      </c>
      <c r="C740" s="24"/>
      <c r="D740" s="24"/>
      <c r="E740" s="41"/>
      <c r="F740" s="40"/>
    </row>
    <row r="741" spans="1:6" ht="30" x14ac:dyDescent="0.25">
      <c r="A741" s="22">
        <v>6200000001</v>
      </c>
      <c r="B741" s="23" t="s">
        <v>383</v>
      </c>
      <c r="C741" s="22">
        <v>1</v>
      </c>
      <c r="D741" s="22" t="s">
        <v>102</v>
      </c>
      <c r="E741" s="11">
        <v>9631.3146524999993</v>
      </c>
      <c r="F741" s="11">
        <f>C741*E741</f>
        <v>9631.3146524999993</v>
      </c>
    </row>
    <row r="742" spans="1:6" x14ac:dyDescent="0.25">
      <c r="A742" s="22"/>
      <c r="B742" s="23"/>
      <c r="C742" s="22"/>
      <c r="D742" s="22"/>
      <c r="E742" s="40"/>
      <c r="F742" s="40"/>
    </row>
    <row r="743" spans="1:6" x14ac:dyDescent="0.25">
      <c r="A743" s="22"/>
      <c r="B743" s="23"/>
      <c r="C743" s="22"/>
      <c r="D743" s="22"/>
      <c r="E743" s="40"/>
      <c r="F743" s="40"/>
    </row>
    <row r="744" spans="1:6" x14ac:dyDescent="0.25">
      <c r="A744" s="24">
        <v>68</v>
      </c>
      <c r="B744" s="25" t="s">
        <v>49</v>
      </c>
      <c r="C744" s="24"/>
      <c r="D744" s="24"/>
      <c r="E744" s="41"/>
      <c r="F744" s="40"/>
    </row>
    <row r="745" spans="1:6" x14ac:dyDescent="0.25">
      <c r="A745" s="22">
        <v>680</v>
      </c>
      <c r="B745" s="23" t="s">
        <v>49</v>
      </c>
      <c r="C745" s="22"/>
      <c r="D745" s="22"/>
      <c r="E745" s="40"/>
      <c r="F745" s="40"/>
    </row>
    <row r="746" spans="1:6" x14ac:dyDescent="0.25">
      <c r="A746" s="22">
        <v>6800000001</v>
      </c>
      <c r="B746" s="23" t="s">
        <v>338</v>
      </c>
      <c r="C746" s="22">
        <v>1</v>
      </c>
      <c r="D746" s="22" t="s">
        <v>102</v>
      </c>
      <c r="E746" s="11">
        <v>1274.8999999999999</v>
      </c>
      <c r="F746" s="11">
        <f>C746*E746</f>
        <v>1274.8999999999999</v>
      </c>
    </row>
    <row r="747" spans="1:6" x14ac:dyDescent="0.25">
      <c r="A747" s="22"/>
      <c r="B747" s="23"/>
      <c r="C747" s="22"/>
      <c r="D747" s="22"/>
      <c r="E747" s="40"/>
      <c r="F747" s="40"/>
    </row>
    <row r="748" spans="1:6" x14ac:dyDescent="0.25">
      <c r="A748" s="22"/>
      <c r="B748" s="12" t="s">
        <v>170</v>
      </c>
      <c r="C748" s="22"/>
      <c r="D748" s="22"/>
      <c r="E748" s="40"/>
      <c r="F748" s="40"/>
    </row>
    <row r="749" spans="1:6" ht="75" x14ac:dyDescent="0.25">
      <c r="A749" s="22"/>
      <c r="B749" s="13" t="s">
        <v>171</v>
      </c>
      <c r="C749" s="22"/>
      <c r="D749" s="22"/>
      <c r="E749" s="40"/>
      <c r="F749" s="40"/>
    </row>
    <row r="750" spans="1:6" x14ac:dyDescent="0.25">
      <c r="A750" s="22"/>
      <c r="B750" s="30"/>
      <c r="C750" s="22"/>
      <c r="D750" s="22"/>
      <c r="E750" s="40"/>
      <c r="F750" s="40">
        <f t="shared" si="73"/>
        <v>0</v>
      </c>
    </row>
    <row r="751" spans="1:6" x14ac:dyDescent="0.25">
      <c r="A751" s="22"/>
      <c r="B751" s="30"/>
      <c r="C751" s="22"/>
      <c r="D751" s="22"/>
      <c r="E751" s="40"/>
      <c r="F751" s="40">
        <f t="shared" si="73"/>
        <v>0</v>
      </c>
    </row>
    <row r="752" spans="1:6" x14ac:dyDescent="0.25">
      <c r="A752" s="22"/>
      <c r="B752" s="23"/>
      <c r="C752" s="22"/>
      <c r="D752" s="22"/>
      <c r="E752" s="40"/>
      <c r="F752" s="40">
        <f t="shared" si="73"/>
        <v>0</v>
      </c>
    </row>
    <row r="753" spans="1:6" x14ac:dyDescent="0.25">
      <c r="A753" s="22"/>
      <c r="B753" s="23"/>
      <c r="C753" s="22"/>
      <c r="D753" s="22"/>
      <c r="E753" s="40"/>
      <c r="F753" s="40"/>
    </row>
    <row r="754" spans="1:6" x14ac:dyDescent="0.25">
      <c r="A754" s="32">
        <v>7</v>
      </c>
      <c r="B754" s="33" t="s">
        <v>12</v>
      </c>
      <c r="C754" s="32"/>
      <c r="D754" s="32"/>
      <c r="E754" s="43"/>
      <c r="F754" s="43"/>
    </row>
    <row r="755" spans="1:6" x14ac:dyDescent="0.25">
      <c r="A755" s="22"/>
      <c r="B755" s="23"/>
      <c r="C755" s="22"/>
      <c r="D755" s="22"/>
      <c r="E755" s="40"/>
      <c r="F755" s="40"/>
    </row>
    <row r="756" spans="1:6" x14ac:dyDescent="0.25">
      <c r="A756" s="22"/>
      <c r="B756" s="23"/>
      <c r="C756" s="22"/>
      <c r="D756" s="22"/>
      <c r="E756" s="40"/>
      <c r="F756" s="40"/>
    </row>
    <row r="757" spans="1:6" x14ac:dyDescent="0.25">
      <c r="A757" s="24">
        <v>71</v>
      </c>
      <c r="B757" s="25" t="s">
        <v>339</v>
      </c>
      <c r="C757" s="24"/>
      <c r="D757" s="24"/>
      <c r="E757" s="41"/>
      <c r="F757" s="40"/>
    </row>
    <row r="758" spans="1:6" x14ac:dyDescent="0.25">
      <c r="A758" s="22">
        <v>711</v>
      </c>
      <c r="B758" s="23" t="s">
        <v>35</v>
      </c>
      <c r="C758" s="22"/>
      <c r="D758" s="22"/>
      <c r="E758" s="40"/>
      <c r="F758" s="40"/>
    </row>
    <row r="759" spans="1:6" x14ac:dyDescent="0.25">
      <c r="A759" s="22">
        <v>7110000001</v>
      </c>
      <c r="B759" s="23" t="s">
        <v>340</v>
      </c>
      <c r="C759" s="22">
        <v>1</v>
      </c>
      <c r="D759" s="22" t="s">
        <v>102</v>
      </c>
      <c r="E759" s="11">
        <v>2565.0000000000005</v>
      </c>
      <c r="F759" s="11">
        <f>C759*E759</f>
        <v>2565.0000000000005</v>
      </c>
    </row>
    <row r="760" spans="1:6" x14ac:dyDescent="0.25">
      <c r="A760" s="22">
        <v>712</v>
      </c>
      <c r="B760" s="23" t="s">
        <v>36</v>
      </c>
      <c r="C760" s="22"/>
      <c r="D760" s="22"/>
      <c r="E760" s="40"/>
      <c r="F760" s="40"/>
    </row>
    <row r="761" spans="1:6" x14ac:dyDescent="0.25">
      <c r="A761" s="22">
        <v>7120000001</v>
      </c>
      <c r="B761" s="23" t="s">
        <v>341</v>
      </c>
      <c r="C761" s="22">
        <v>1</v>
      </c>
      <c r="D761" s="22" t="s">
        <v>102</v>
      </c>
      <c r="E761" s="11">
        <v>627</v>
      </c>
      <c r="F761" s="11">
        <f>C761*E761</f>
        <v>627</v>
      </c>
    </row>
    <row r="762" spans="1:6" x14ac:dyDescent="0.25">
      <c r="A762" s="22">
        <v>713</v>
      </c>
      <c r="B762" s="23" t="s">
        <v>37</v>
      </c>
      <c r="C762" s="22"/>
      <c r="D762" s="22"/>
      <c r="E762" s="40"/>
      <c r="F762" s="40"/>
    </row>
    <row r="763" spans="1:6" x14ac:dyDescent="0.25">
      <c r="A763" s="22">
        <v>7130000001</v>
      </c>
      <c r="B763" s="23" t="s">
        <v>37</v>
      </c>
      <c r="C763" s="22">
        <v>1</v>
      </c>
      <c r="D763" s="22" t="s">
        <v>102</v>
      </c>
      <c r="E763" s="11">
        <v>6023</v>
      </c>
      <c r="F763" s="11">
        <f>C763*E763</f>
        <v>6023</v>
      </c>
    </row>
    <row r="764" spans="1:6" x14ac:dyDescent="0.25">
      <c r="A764" s="22"/>
      <c r="B764" s="23"/>
      <c r="C764" s="22"/>
      <c r="D764" s="22"/>
      <c r="E764" s="40"/>
      <c r="F764" s="40"/>
    </row>
    <row r="765" spans="1:6" x14ac:dyDescent="0.25">
      <c r="A765" s="22"/>
      <c r="B765" s="23"/>
      <c r="C765" s="22"/>
      <c r="D765" s="22"/>
      <c r="E765" s="40"/>
      <c r="F765" s="40"/>
    </row>
    <row r="766" spans="1:6" x14ac:dyDescent="0.25">
      <c r="A766" s="24">
        <v>72</v>
      </c>
      <c r="B766" s="25" t="s">
        <v>342</v>
      </c>
      <c r="C766" s="24"/>
      <c r="D766" s="24"/>
      <c r="E766" s="41"/>
      <c r="F766" s="40"/>
    </row>
    <row r="767" spans="1:6" x14ac:dyDescent="0.25">
      <c r="A767" s="22">
        <v>721</v>
      </c>
      <c r="B767" s="23" t="s">
        <v>77</v>
      </c>
      <c r="C767" s="22"/>
      <c r="D767" s="22"/>
      <c r="E767" s="40"/>
      <c r="F767" s="40"/>
    </row>
    <row r="768" spans="1:6" x14ac:dyDescent="0.25">
      <c r="A768" s="22">
        <v>7210000001</v>
      </c>
      <c r="B768" s="23" t="s">
        <v>77</v>
      </c>
      <c r="C768" s="22">
        <v>1</v>
      </c>
      <c r="D768" s="22" t="s">
        <v>102</v>
      </c>
      <c r="E768" s="11">
        <v>3325</v>
      </c>
      <c r="F768" s="11">
        <f>C768*E768</f>
        <v>3325</v>
      </c>
    </row>
    <row r="769" spans="1:6" x14ac:dyDescent="0.25">
      <c r="A769" s="22">
        <v>722</v>
      </c>
      <c r="B769" s="23" t="s">
        <v>78</v>
      </c>
      <c r="C769" s="22"/>
      <c r="D769" s="22"/>
      <c r="E769" s="40"/>
      <c r="F769" s="40"/>
    </row>
    <row r="770" spans="1:6" x14ac:dyDescent="0.25">
      <c r="A770" s="22">
        <v>7220000001</v>
      </c>
      <c r="B770" s="23" t="s">
        <v>78</v>
      </c>
      <c r="C770" s="22">
        <v>1</v>
      </c>
      <c r="D770" s="22" t="s">
        <v>102</v>
      </c>
      <c r="E770" s="11">
        <v>950</v>
      </c>
      <c r="F770" s="11">
        <f>C770*E770</f>
        <v>950</v>
      </c>
    </row>
    <row r="771" spans="1:6" x14ac:dyDescent="0.25">
      <c r="A771" s="22">
        <v>723</v>
      </c>
      <c r="B771" s="23" t="s">
        <v>79</v>
      </c>
      <c r="C771" s="22"/>
      <c r="D771" s="22"/>
      <c r="E771" s="40"/>
      <c r="F771" s="40"/>
    </row>
    <row r="772" spans="1:6" x14ac:dyDescent="0.25">
      <c r="A772" s="22">
        <v>7230000001</v>
      </c>
      <c r="B772" s="23" t="s">
        <v>384</v>
      </c>
      <c r="C772" s="22">
        <v>1</v>
      </c>
      <c r="D772" s="22" t="s">
        <v>102</v>
      </c>
      <c r="E772" s="11">
        <v>6079.9999999999991</v>
      </c>
      <c r="F772" s="11">
        <f>C772*E772</f>
        <v>6079.9999999999991</v>
      </c>
    </row>
    <row r="773" spans="1:6" x14ac:dyDescent="0.25">
      <c r="A773" s="22">
        <v>724</v>
      </c>
      <c r="B773" s="23" t="s">
        <v>87</v>
      </c>
      <c r="C773" s="22"/>
      <c r="D773" s="22"/>
      <c r="E773" s="40"/>
      <c r="F773" s="40"/>
    </row>
    <row r="774" spans="1:6" x14ac:dyDescent="0.25">
      <c r="A774" s="22">
        <v>7240000001</v>
      </c>
      <c r="B774" s="23" t="s">
        <v>87</v>
      </c>
      <c r="C774" s="22">
        <v>1</v>
      </c>
      <c r="D774" s="22" t="s">
        <v>102</v>
      </c>
      <c r="E774" s="11">
        <v>4904.8499999999995</v>
      </c>
      <c r="F774" s="11">
        <f>C774*E774</f>
        <v>4904.8499999999995</v>
      </c>
    </row>
    <row r="775" spans="1:6" x14ac:dyDescent="0.25">
      <c r="A775" s="22">
        <v>725</v>
      </c>
      <c r="B775" s="23" t="s">
        <v>86</v>
      </c>
      <c r="C775" s="22"/>
      <c r="D775" s="22"/>
      <c r="E775" s="40"/>
      <c r="F775" s="40"/>
    </row>
    <row r="776" spans="1:6" x14ac:dyDescent="0.25">
      <c r="A776" s="22">
        <v>7250000001</v>
      </c>
      <c r="B776" s="23" t="s">
        <v>344</v>
      </c>
      <c r="C776" s="22">
        <v>1</v>
      </c>
      <c r="D776" s="22" t="s">
        <v>102</v>
      </c>
      <c r="E776" s="11">
        <v>7840.3499999999995</v>
      </c>
      <c r="F776" s="11">
        <f>C776*E776</f>
        <v>7840.3499999999995</v>
      </c>
    </row>
    <row r="777" spans="1:6" x14ac:dyDescent="0.25">
      <c r="A777" s="22"/>
      <c r="B777" s="23"/>
      <c r="C777" s="22"/>
      <c r="D777" s="22"/>
      <c r="E777" s="40"/>
      <c r="F777" s="40"/>
    </row>
    <row r="778" spans="1:6" x14ac:dyDescent="0.25">
      <c r="A778" s="22"/>
      <c r="B778" s="23"/>
      <c r="C778" s="22"/>
      <c r="D778" s="22"/>
      <c r="E778" s="40"/>
      <c r="F778" s="40"/>
    </row>
    <row r="779" spans="1:6" x14ac:dyDescent="0.25">
      <c r="A779" s="24">
        <v>74</v>
      </c>
      <c r="B779" s="25" t="s">
        <v>345</v>
      </c>
      <c r="C779" s="24"/>
      <c r="D779" s="24"/>
      <c r="E779" s="41"/>
      <c r="F779" s="40"/>
    </row>
    <row r="780" spans="1:6" x14ac:dyDescent="0.25">
      <c r="A780" s="22">
        <v>741</v>
      </c>
      <c r="B780" s="23" t="s">
        <v>80</v>
      </c>
      <c r="C780" s="22"/>
      <c r="D780" s="22"/>
      <c r="E780" s="40"/>
      <c r="F780" s="40"/>
    </row>
    <row r="781" spans="1:6" x14ac:dyDescent="0.25">
      <c r="A781" s="22">
        <v>7410000001</v>
      </c>
      <c r="B781" s="23" t="s">
        <v>80</v>
      </c>
      <c r="C781" s="22">
        <v>1</v>
      </c>
      <c r="D781" s="22" t="s">
        <v>102</v>
      </c>
      <c r="E781" s="11">
        <v>887.55474585062223</v>
      </c>
      <c r="F781" s="11">
        <f>C781*E781</f>
        <v>887.55474585062223</v>
      </c>
    </row>
    <row r="782" spans="1:6" x14ac:dyDescent="0.25">
      <c r="A782" s="22">
        <v>742</v>
      </c>
      <c r="B782" s="23" t="s">
        <v>81</v>
      </c>
      <c r="C782" s="22"/>
      <c r="D782" s="22"/>
      <c r="E782" s="40"/>
      <c r="F782" s="40"/>
    </row>
    <row r="783" spans="1:6" x14ac:dyDescent="0.25">
      <c r="A783" s="22">
        <v>7420000001</v>
      </c>
      <c r="B783" s="23" t="s">
        <v>81</v>
      </c>
      <c r="C783" s="22">
        <v>1</v>
      </c>
      <c r="D783" s="22" t="s">
        <v>102</v>
      </c>
      <c r="E783" s="11">
        <v>170.30376037344399</v>
      </c>
      <c r="F783" s="11">
        <f>C783*E783</f>
        <v>170.30376037344399</v>
      </c>
    </row>
    <row r="784" spans="1:6" x14ac:dyDescent="0.25">
      <c r="A784" s="22">
        <v>743</v>
      </c>
      <c r="B784" s="23" t="s">
        <v>82</v>
      </c>
      <c r="C784" s="22"/>
      <c r="D784" s="22"/>
      <c r="E784" s="40"/>
      <c r="F784" s="40"/>
    </row>
    <row r="785" spans="1:6" x14ac:dyDescent="0.25">
      <c r="A785" s="22">
        <v>7430000001</v>
      </c>
      <c r="B785" s="23" t="s">
        <v>82</v>
      </c>
      <c r="C785" s="22">
        <v>1</v>
      </c>
      <c r="D785" s="22" t="s">
        <v>102</v>
      </c>
      <c r="E785" s="11">
        <v>1591.688044605809</v>
      </c>
      <c r="F785" s="11">
        <f>C785*E785</f>
        <v>1591.688044605809</v>
      </c>
    </row>
    <row r="786" spans="1:6" x14ac:dyDescent="0.25">
      <c r="A786" s="22">
        <v>744</v>
      </c>
      <c r="B786" s="23" t="s">
        <v>83</v>
      </c>
      <c r="C786" s="22"/>
      <c r="D786" s="22"/>
      <c r="E786" s="40"/>
      <c r="F786" s="40"/>
    </row>
    <row r="787" spans="1:6" x14ac:dyDescent="0.25">
      <c r="A787" s="22">
        <v>7440000001</v>
      </c>
      <c r="B787" s="23" t="s">
        <v>346</v>
      </c>
      <c r="C787" s="22">
        <v>1</v>
      </c>
      <c r="D787" s="22" t="s">
        <v>102</v>
      </c>
      <c r="E787" s="11">
        <v>4983.7408973029051</v>
      </c>
      <c r="F787" s="11">
        <f>C787*E787</f>
        <v>4983.7408973029051</v>
      </c>
    </row>
    <row r="788" spans="1:6" x14ac:dyDescent="0.25">
      <c r="A788" s="22">
        <v>745</v>
      </c>
      <c r="B788" s="23" t="s">
        <v>84</v>
      </c>
      <c r="C788" s="22"/>
      <c r="D788" s="22"/>
      <c r="E788" s="40"/>
      <c r="F788" s="40"/>
    </row>
    <row r="789" spans="1:6" x14ac:dyDescent="0.25">
      <c r="A789" s="22">
        <v>7450000001</v>
      </c>
      <c r="B789" s="23" t="s">
        <v>347</v>
      </c>
      <c r="C789" s="22">
        <v>1</v>
      </c>
      <c r="D789" s="22" t="s">
        <v>102</v>
      </c>
      <c r="E789" s="11">
        <v>806.13462136929456</v>
      </c>
      <c r="F789" s="11">
        <f>C789*E789</f>
        <v>806.13462136929456</v>
      </c>
    </row>
    <row r="790" spans="1:6" x14ac:dyDescent="0.25">
      <c r="A790" s="22">
        <v>746</v>
      </c>
      <c r="B790" s="23" t="s">
        <v>85</v>
      </c>
      <c r="C790" s="22"/>
      <c r="D790" s="22"/>
      <c r="E790" s="40"/>
      <c r="F790" s="40"/>
    </row>
    <row r="791" spans="1:6" x14ac:dyDescent="0.25">
      <c r="A791" s="22">
        <v>7460000001</v>
      </c>
      <c r="B791" s="23" t="s">
        <v>348</v>
      </c>
      <c r="C791" s="22">
        <v>1</v>
      </c>
      <c r="D791" s="22" t="s">
        <v>102</v>
      </c>
      <c r="E791" s="11">
        <v>237.17380705394191</v>
      </c>
      <c r="F791" s="11">
        <f>C791*E791</f>
        <v>237.17380705394191</v>
      </c>
    </row>
    <row r="792" spans="1:6" x14ac:dyDescent="0.25">
      <c r="A792" s="22"/>
      <c r="B792" s="23"/>
      <c r="C792" s="22"/>
      <c r="D792" s="22"/>
      <c r="E792" s="40"/>
      <c r="F792" s="40"/>
    </row>
    <row r="793" spans="1:6" x14ac:dyDescent="0.25">
      <c r="A793" s="22"/>
      <c r="B793" s="23"/>
      <c r="C793" s="22"/>
      <c r="D793" s="22"/>
      <c r="E793" s="40"/>
      <c r="F793" s="40"/>
    </row>
    <row r="794" spans="1:6" x14ac:dyDescent="0.25">
      <c r="A794" s="24">
        <v>75</v>
      </c>
      <c r="B794" s="25" t="s">
        <v>13</v>
      </c>
      <c r="C794" s="24"/>
      <c r="D794" s="24"/>
      <c r="E794" s="41"/>
      <c r="F794" s="40"/>
    </row>
    <row r="795" spans="1:6" x14ac:dyDescent="0.25">
      <c r="A795" s="22">
        <v>753</v>
      </c>
      <c r="B795" s="23" t="s">
        <v>14</v>
      </c>
      <c r="C795" s="22"/>
      <c r="D795" s="22"/>
      <c r="E795" s="40"/>
      <c r="F795" s="40"/>
    </row>
    <row r="796" spans="1:6" x14ac:dyDescent="0.25">
      <c r="A796" s="22">
        <v>7530000001</v>
      </c>
      <c r="B796" s="23" t="s">
        <v>349</v>
      </c>
      <c r="C796" s="22">
        <v>1</v>
      </c>
      <c r="D796" s="22" t="s">
        <v>102</v>
      </c>
      <c r="E796" s="11">
        <v>1989.929834254144</v>
      </c>
      <c r="F796" s="11">
        <f>C796*E796</f>
        <v>1989.929834254144</v>
      </c>
    </row>
    <row r="797" spans="1:6" x14ac:dyDescent="0.25">
      <c r="A797" s="22">
        <v>754</v>
      </c>
      <c r="B797" s="23" t="s">
        <v>38</v>
      </c>
      <c r="C797" s="22"/>
      <c r="D797" s="22"/>
      <c r="E797" s="40"/>
      <c r="F797" s="40"/>
    </row>
    <row r="798" spans="1:6" x14ac:dyDescent="0.25">
      <c r="A798" s="22">
        <v>7540000001</v>
      </c>
      <c r="B798" s="23" t="s">
        <v>38</v>
      </c>
      <c r="C798" s="22">
        <v>1</v>
      </c>
      <c r="D798" s="22" t="s">
        <v>102</v>
      </c>
      <c r="E798" s="11">
        <v>533.92544245715897</v>
      </c>
      <c r="F798" s="11">
        <f>C798*E798</f>
        <v>533.92544245715897</v>
      </c>
    </row>
    <row r="799" spans="1:6" x14ac:dyDescent="0.25">
      <c r="A799" s="22"/>
      <c r="B799" s="23"/>
      <c r="C799" s="22"/>
      <c r="D799" s="22"/>
      <c r="E799" s="40"/>
      <c r="F799" s="40"/>
    </row>
    <row r="800" spans="1:6" x14ac:dyDescent="0.25">
      <c r="A800" s="22"/>
      <c r="B800" s="12" t="s">
        <v>170</v>
      </c>
      <c r="C800" s="22"/>
      <c r="D800" s="22"/>
      <c r="E800" s="40"/>
      <c r="F800" s="40"/>
    </row>
    <row r="801" spans="1:6" ht="75" x14ac:dyDescent="0.25">
      <c r="A801" s="22"/>
      <c r="B801" s="13" t="s">
        <v>171</v>
      </c>
      <c r="C801" s="22"/>
      <c r="D801" s="22"/>
      <c r="E801" s="40"/>
      <c r="F801" s="40"/>
    </row>
    <row r="802" spans="1:6" x14ac:dyDescent="0.25">
      <c r="A802" s="22"/>
      <c r="B802" s="30"/>
      <c r="C802" s="22"/>
      <c r="D802" s="22"/>
      <c r="E802" s="40"/>
      <c r="F802" s="40">
        <f t="shared" ref="F802:F804" si="74">C802*E802</f>
        <v>0</v>
      </c>
    </row>
    <row r="803" spans="1:6" x14ac:dyDescent="0.25">
      <c r="A803" s="22"/>
      <c r="B803" s="30"/>
      <c r="C803" s="22"/>
      <c r="D803" s="22"/>
      <c r="E803" s="40"/>
      <c r="F803" s="40">
        <f t="shared" si="74"/>
        <v>0</v>
      </c>
    </row>
    <row r="804" spans="1:6" x14ac:dyDescent="0.25">
      <c r="A804" s="22"/>
      <c r="B804" s="23"/>
      <c r="C804" s="22"/>
      <c r="D804" s="22"/>
      <c r="E804" s="40"/>
      <c r="F804" s="40">
        <f t="shared" si="74"/>
        <v>0</v>
      </c>
    </row>
    <row r="805" spans="1:6" x14ac:dyDescent="0.25">
      <c r="A805" s="22"/>
      <c r="B805" s="23"/>
      <c r="C805" s="22"/>
      <c r="D805" s="22"/>
      <c r="E805" s="40"/>
      <c r="F805" s="40"/>
    </row>
    <row r="806" spans="1:6" x14ac:dyDescent="0.25">
      <c r="A806" s="36" t="s">
        <v>385</v>
      </c>
      <c r="B806" s="33"/>
      <c r="C806" s="32"/>
      <c r="D806" s="32"/>
      <c r="E806" s="43"/>
      <c r="F806" s="43">
        <f>SUM(F517:F805)</f>
        <v>189971.48397290436</v>
      </c>
    </row>
    <row r="807" spans="1:6" x14ac:dyDescent="0.25">
      <c r="A807" s="16"/>
      <c r="B807" s="17"/>
      <c r="C807" s="18"/>
      <c r="D807" s="18"/>
      <c r="E807" s="19"/>
      <c r="F807" s="19"/>
    </row>
    <row r="808" spans="1:6" x14ac:dyDescent="0.25">
      <c r="A808" s="8" t="s">
        <v>386</v>
      </c>
    </row>
    <row r="809" spans="1:6" x14ac:dyDescent="0.25">
      <c r="A809" s="14" t="s">
        <v>387</v>
      </c>
      <c r="B809" s="3"/>
      <c r="E809" s="3"/>
      <c r="F809" s="3"/>
    </row>
    <row r="810" spans="1:6" ht="18" x14ac:dyDescent="0.3">
      <c r="A810" s="15"/>
      <c r="B810" s="3"/>
      <c r="E810" s="3"/>
      <c r="F810" s="3"/>
    </row>
    <row r="811" spans="1:6" x14ac:dyDescent="0.25">
      <c r="A811" s="9" t="s">
        <v>93</v>
      </c>
      <c r="B811" s="9" t="s">
        <v>94</v>
      </c>
      <c r="C811" s="9" t="s">
        <v>95</v>
      </c>
      <c r="D811" s="9" t="s">
        <v>96</v>
      </c>
      <c r="E811" s="10" t="s">
        <v>97</v>
      </c>
      <c r="F811" s="10" t="s">
        <v>98</v>
      </c>
    </row>
    <row r="812" spans="1:6" ht="18" x14ac:dyDescent="0.3">
      <c r="A812" s="15"/>
      <c r="B812" s="3"/>
      <c r="E812" s="3"/>
      <c r="F812" s="3"/>
    </row>
    <row r="813" spans="1:6" x14ac:dyDescent="0.25">
      <c r="A813" s="20">
        <v>1</v>
      </c>
      <c r="B813" s="21" t="s">
        <v>99</v>
      </c>
      <c r="C813" s="20"/>
      <c r="D813" s="20"/>
      <c r="E813" s="39"/>
      <c r="F813" s="39"/>
    </row>
    <row r="814" spans="1:6" x14ac:dyDescent="0.25">
      <c r="A814" s="22"/>
      <c r="B814" s="23"/>
      <c r="C814" s="22"/>
      <c r="D814" s="22"/>
      <c r="E814" s="40"/>
      <c r="F814" s="40"/>
    </row>
    <row r="815" spans="1:6" x14ac:dyDescent="0.25">
      <c r="A815" s="22"/>
      <c r="B815" s="23"/>
      <c r="C815" s="22"/>
      <c r="D815" s="22"/>
      <c r="E815" s="40"/>
      <c r="F815" s="40"/>
    </row>
    <row r="816" spans="1:6" x14ac:dyDescent="0.25">
      <c r="A816" s="24">
        <v>11</v>
      </c>
      <c r="B816" s="25" t="s">
        <v>100</v>
      </c>
      <c r="C816" s="24"/>
      <c r="D816" s="24"/>
      <c r="E816" s="41"/>
      <c r="F816" s="41"/>
    </row>
    <row r="817" spans="1:6" x14ac:dyDescent="0.25">
      <c r="A817" s="22">
        <v>111</v>
      </c>
      <c r="B817" s="23" t="s">
        <v>21</v>
      </c>
      <c r="C817" s="22"/>
      <c r="D817" s="22"/>
      <c r="E817" s="40"/>
      <c r="F817" s="40"/>
    </row>
    <row r="818" spans="1:6" x14ac:dyDescent="0.25">
      <c r="A818" s="22">
        <v>1110000001</v>
      </c>
      <c r="B818" s="23" t="s">
        <v>101</v>
      </c>
      <c r="C818" s="22">
        <v>1</v>
      </c>
      <c r="D818" s="22" t="s">
        <v>102</v>
      </c>
      <c r="E818" s="11">
        <v>95</v>
      </c>
      <c r="F818" s="11">
        <f t="shared" ref="F818:F819" si="75">C818*E818</f>
        <v>95</v>
      </c>
    </row>
    <row r="819" spans="1:6" x14ac:dyDescent="0.25">
      <c r="A819" s="22">
        <v>1110000002</v>
      </c>
      <c r="B819" s="23" t="s">
        <v>103</v>
      </c>
      <c r="C819" s="22">
        <v>1</v>
      </c>
      <c r="D819" s="22" t="s">
        <v>102</v>
      </c>
      <c r="E819" s="11">
        <v>95</v>
      </c>
      <c r="F819" s="11">
        <f t="shared" si="75"/>
        <v>95</v>
      </c>
    </row>
    <row r="820" spans="1:6" x14ac:dyDescent="0.25">
      <c r="A820" s="22"/>
      <c r="B820" s="23"/>
      <c r="C820" s="22"/>
      <c r="D820" s="22"/>
      <c r="E820" s="40"/>
      <c r="F820" s="40"/>
    </row>
    <row r="821" spans="1:6" x14ac:dyDescent="0.25">
      <c r="A821" s="22"/>
      <c r="B821" s="23"/>
      <c r="C821" s="22"/>
      <c r="D821" s="22"/>
      <c r="E821" s="40"/>
      <c r="F821" s="40"/>
    </row>
    <row r="822" spans="1:6" x14ac:dyDescent="0.25">
      <c r="A822" s="24">
        <v>12</v>
      </c>
      <c r="B822" s="25" t="s">
        <v>175</v>
      </c>
      <c r="C822" s="24"/>
      <c r="D822" s="24"/>
      <c r="E822" s="41"/>
      <c r="F822" s="40"/>
    </row>
    <row r="823" spans="1:6" x14ac:dyDescent="0.25">
      <c r="A823" s="22">
        <v>122</v>
      </c>
      <c r="B823" s="23" t="s">
        <v>23</v>
      </c>
      <c r="C823" s="22"/>
      <c r="D823" s="22"/>
      <c r="E823" s="40"/>
      <c r="F823" s="40"/>
    </row>
    <row r="824" spans="1:6" x14ac:dyDescent="0.25">
      <c r="A824" s="22">
        <v>1220000001</v>
      </c>
      <c r="B824" s="23" t="s">
        <v>176</v>
      </c>
      <c r="C824" s="22">
        <v>322.45</v>
      </c>
      <c r="D824" s="22" t="s">
        <v>146</v>
      </c>
      <c r="E824" s="11">
        <v>1.4672042177081719</v>
      </c>
      <c r="F824" s="11">
        <f>C824*E824</f>
        <v>473.1</v>
      </c>
    </row>
    <row r="825" spans="1:6" x14ac:dyDescent="0.25">
      <c r="A825" s="22">
        <v>123</v>
      </c>
      <c r="B825" s="23" t="s">
        <v>22</v>
      </c>
      <c r="C825" s="22"/>
      <c r="D825" s="22"/>
      <c r="E825" s="40"/>
      <c r="F825" s="40"/>
    </row>
    <row r="826" spans="1:6" x14ac:dyDescent="0.25">
      <c r="A826" s="22">
        <v>1230000001</v>
      </c>
      <c r="B826" s="23" t="s">
        <v>177</v>
      </c>
      <c r="C826" s="22">
        <v>315.36</v>
      </c>
      <c r="D826" s="22" t="s">
        <v>146</v>
      </c>
      <c r="E826" s="11">
        <v>9.067415017757483</v>
      </c>
      <c r="F826" s="11">
        <f t="shared" ref="F826:F827" si="76">C826*E826</f>
        <v>2859.5</v>
      </c>
    </row>
    <row r="827" spans="1:6" x14ac:dyDescent="0.25">
      <c r="A827" s="22">
        <v>1230000002</v>
      </c>
      <c r="B827" s="23" t="s">
        <v>178</v>
      </c>
      <c r="C827" s="22">
        <v>65.42</v>
      </c>
      <c r="D827" s="22" t="s">
        <v>146</v>
      </c>
      <c r="E827" s="11">
        <v>3.0495261387954753</v>
      </c>
      <c r="F827" s="11">
        <f t="shared" si="76"/>
        <v>199.5</v>
      </c>
    </row>
    <row r="828" spans="1:6" x14ac:dyDescent="0.25">
      <c r="A828" s="22">
        <v>128</v>
      </c>
      <c r="B828" s="23" t="s">
        <v>59</v>
      </c>
      <c r="C828" s="22"/>
      <c r="D828" s="22"/>
      <c r="E828" s="40"/>
      <c r="F828" s="40"/>
    </row>
    <row r="829" spans="1:6" ht="30" x14ac:dyDescent="0.25">
      <c r="A829" s="22">
        <v>1280000001</v>
      </c>
      <c r="B829" s="23" t="s">
        <v>179</v>
      </c>
      <c r="C829" s="22">
        <v>322.45</v>
      </c>
      <c r="D829" s="22" t="s">
        <v>146</v>
      </c>
      <c r="E829" s="11">
        <v>0.97813614513878122</v>
      </c>
      <c r="F829" s="11">
        <f>C829*E829</f>
        <v>315.39999999999998</v>
      </c>
    </row>
    <row r="830" spans="1:6" x14ac:dyDescent="0.25">
      <c r="A830" s="22"/>
      <c r="B830" s="23"/>
      <c r="C830" s="22"/>
      <c r="D830" s="22"/>
      <c r="E830" s="40"/>
      <c r="F830" s="40"/>
    </row>
    <row r="831" spans="1:6" x14ac:dyDescent="0.25">
      <c r="A831" s="22"/>
      <c r="B831" s="12" t="s">
        <v>170</v>
      </c>
      <c r="C831" s="22"/>
      <c r="D831" s="22"/>
      <c r="E831" s="40"/>
      <c r="F831" s="40"/>
    </row>
    <row r="832" spans="1:6" ht="75" x14ac:dyDescent="0.25">
      <c r="A832" s="22"/>
      <c r="B832" s="13" t="s">
        <v>171</v>
      </c>
      <c r="C832" s="22"/>
      <c r="D832" s="22"/>
      <c r="E832" s="40"/>
      <c r="F832" s="40"/>
    </row>
    <row r="833" spans="1:6" x14ac:dyDescent="0.25">
      <c r="A833" s="22"/>
      <c r="B833" s="30"/>
      <c r="C833" s="22"/>
      <c r="D833" s="22"/>
      <c r="E833" s="40"/>
      <c r="F833" s="40">
        <f t="shared" ref="F833:F865" si="77">C833*E833</f>
        <v>0</v>
      </c>
    </row>
    <row r="834" spans="1:6" x14ac:dyDescent="0.25">
      <c r="A834" s="22"/>
      <c r="B834" s="30"/>
      <c r="C834" s="22"/>
      <c r="D834" s="22"/>
      <c r="E834" s="40"/>
      <c r="F834" s="40">
        <f t="shared" si="77"/>
        <v>0</v>
      </c>
    </row>
    <row r="835" spans="1:6" x14ac:dyDescent="0.25">
      <c r="A835" s="22"/>
      <c r="B835" s="23"/>
      <c r="C835" s="22"/>
      <c r="D835" s="22"/>
      <c r="E835" s="40"/>
      <c r="F835" s="40">
        <f t="shared" si="77"/>
        <v>0</v>
      </c>
    </row>
    <row r="836" spans="1:6" x14ac:dyDescent="0.25">
      <c r="A836" s="22"/>
      <c r="B836" s="23"/>
      <c r="C836" s="22"/>
      <c r="D836" s="22"/>
      <c r="E836" s="40"/>
      <c r="F836" s="40"/>
    </row>
    <row r="837" spans="1:6" x14ac:dyDescent="0.25">
      <c r="A837" s="22"/>
      <c r="B837" s="23"/>
      <c r="C837" s="22"/>
      <c r="D837" s="22"/>
      <c r="E837" s="40"/>
      <c r="F837" s="40"/>
    </row>
    <row r="838" spans="1:6" x14ac:dyDescent="0.25">
      <c r="A838" s="32">
        <v>2</v>
      </c>
      <c r="B838" s="33" t="s">
        <v>184</v>
      </c>
      <c r="C838" s="32"/>
      <c r="D838" s="32"/>
      <c r="E838" s="43"/>
      <c r="F838" s="43"/>
    </row>
    <row r="839" spans="1:6" x14ac:dyDescent="0.25">
      <c r="A839" s="22"/>
      <c r="B839" s="23"/>
      <c r="C839" s="22"/>
      <c r="D839" s="22"/>
      <c r="E839" s="40"/>
      <c r="F839" s="40"/>
    </row>
    <row r="840" spans="1:6" x14ac:dyDescent="0.25">
      <c r="A840" s="22"/>
      <c r="B840" s="23"/>
      <c r="C840" s="22"/>
      <c r="D840" s="22"/>
      <c r="E840" s="40"/>
      <c r="F840" s="40"/>
    </row>
    <row r="841" spans="1:6" x14ac:dyDescent="0.25">
      <c r="A841" s="24">
        <v>21</v>
      </c>
      <c r="B841" s="25" t="s">
        <v>185</v>
      </c>
      <c r="C841" s="24"/>
      <c r="D841" s="24"/>
      <c r="E841" s="41"/>
      <c r="F841" s="40"/>
    </row>
    <row r="842" spans="1:6" x14ac:dyDescent="0.25">
      <c r="A842" s="22">
        <v>211</v>
      </c>
      <c r="B842" s="23" t="s">
        <v>65</v>
      </c>
      <c r="C842" s="22"/>
      <c r="D842" s="22"/>
      <c r="E842" s="40"/>
      <c r="F842" s="40"/>
    </row>
    <row r="843" spans="1:6" x14ac:dyDescent="0.25">
      <c r="A843" s="22">
        <v>2110000001</v>
      </c>
      <c r="B843" s="23" t="s">
        <v>186</v>
      </c>
      <c r="C843" s="22">
        <v>77.28</v>
      </c>
      <c r="D843" s="22" t="s">
        <v>146</v>
      </c>
      <c r="E843" s="11">
        <v>46.086309523809526</v>
      </c>
      <c r="F843" s="11">
        <f>C843*E843</f>
        <v>3561.55</v>
      </c>
    </row>
    <row r="844" spans="1:6" x14ac:dyDescent="0.25">
      <c r="A844" s="22">
        <v>212</v>
      </c>
      <c r="B844" s="23" t="s">
        <v>28</v>
      </c>
      <c r="C844" s="22"/>
      <c r="D844" s="22"/>
      <c r="E844" s="40"/>
      <c r="F844" s="40"/>
    </row>
    <row r="845" spans="1:6" x14ac:dyDescent="0.25">
      <c r="A845" s="22">
        <v>2120000001</v>
      </c>
      <c r="B845" s="23" t="s">
        <v>388</v>
      </c>
      <c r="C845" s="22">
        <v>7.16</v>
      </c>
      <c r="D845" s="22" t="s">
        <v>146</v>
      </c>
      <c r="E845" s="11">
        <v>398.21983240223466</v>
      </c>
      <c r="F845" s="11">
        <f>C845*E845</f>
        <v>2851.2540000000004</v>
      </c>
    </row>
    <row r="846" spans="1:6" x14ac:dyDescent="0.25">
      <c r="A846" s="22">
        <v>213</v>
      </c>
      <c r="B846" s="23" t="s">
        <v>29</v>
      </c>
      <c r="C846" s="22"/>
      <c r="D846" s="22"/>
      <c r="E846" s="40"/>
      <c r="F846" s="40"/>
    </row>
    <row r="847" spans="1:6" x14ac:dyDescent="0.25">
      <c r="A847" s="22">
        <v>2130000001</v>
      </c>
      <c r="B847" s="23" t="s">
        <v>389</v>
      </c>
      <c r="C847" s="22">
        <v>56</v>
      </c>
      <c r="D847" s="22" t="s">
        <v>1</v>
      </c>
      <c r="E847" s="11">
        <v>11.4</v>
      </c>
      <c r="F847" s="11">
        <f>C847*E847</f>
        <v>638.4</v>
      </c>
    </row>
    <row r="848" spans="1:6" x14ac:dyDescent="0.25">
      <c r="A848" s="22"/>
      <c r="B848" s="23"/>
      <c r="C848" s="22"/>
      <c r="D848" s="22"/>
      <c r="E848" s="40"/>
      <c r="F848" s="40"/>
    </row>
    <row r="849" spans="1:7" x14ac:dyDescent="0.25">
      <c r="A849" s="22"/>
      <c r="B849" s="23"/>
      <c r="C849" s="22"/>
      <c r="D849" s="22"/>
      <c r="E849" s="40"/>
      <c r="F849" s="40"/>
    </row>
    <row r="850" spans="1:7" x14ac:dyDescent="0.25">
      <c r="A850" s="24">
        <v>23</v>
      </c>
      <c r="B850" s="25" t="s">
        <v>196</v>
      </c>
      <c r="C850" s="24"/>
      <c r="D850" s="24"/>
      <c r="E850" s="41"/>
      <c r="F850" s="40"/>
    </row>
    <row r="851" spans="1:7" x14ac:dyDescent="0.25">
      <c r="A851" s="22">
        <v>232</v>
      </c>
      <c r="B851" s="23" t="s">
        <v>28</v>
      </c>
      <c r="C851" s="22"/>
      <c r="D851" s="22"/>
      <c r="E851" s="40"/>
      <c r="F851" s="40"/>
    </row>
    <row r="852" spans="1:7" x14ac:dyDescent="0.25">
      <c r="A852" s="22">
        <v>2320000001</v>
      </c>
      <c r="B852" s="23" t="s">
        <v>197</v>
      </c>
      <c r="C852" s="32">
        <v>0</v>
      </c>
      <c r="D852" s="32" t="s">
        <v>88</v>
      </c>
      <c r="E852" s="11"/>
      <c r="F852" s="11"/>
      <c r="G852" s="3" t="s">
        <v>404</v>
      </c>
    </row>
    <row r="853" spans="1:7" x14ac:dyDescent="0.25">
      <c r="A853" s="22">
        <v>236</v>
      </c>
      <c r="B853" s="23" t="s">
        <v>6</v>
      </c>
      <c r="C853" s="22"/>
      <c r="D853" s="22"/>
      <c r="E853" s="40"/>
      <c r="F853" s="40"/>
    </row>
    <row r="854" spans="1:7" x14ac:dyDescent="0.25">
      <c r="A854" s="22">
        <v>2360000001</v>
      </c>
      <c r="B854" s="23" t="s">
        <v>200</v>
      </c>
      <c r="C854" s="22">
        <v>321.99</v>
      </c>
      <c r="D854" s="22" t="s">
        <v>88</v>
      </c>
      <c r="E854" s="11">
        <v>0.96183111276747724</v>
      </c>
      <c r="F854" s="11">
        <f>C854*E854</f>
        <v>309.7</v>
      </c>
    </row>
    <row r="855" spans="1:7" x14ac:dyDescent="0.25">
      <c r="A855" s="22"/>
      <c r="B855" s="23"/>
      <c r="C855" s="22"/>
      <c r="D855" s="22"/>
      <c r="E855" s="40"/>
      <c r="F855" s="40"/>
    </row>
    <row r="856" spans="1:7" x14ac:dyDescent="0.25">
      <c r="A856" s="22"/>
      <c r="B856" s="23"/>
      <c r="C856" s="22"/>
      <c r="D856" s="22"/>
      <c r="E856" s="40"/>
      <c r="F856" s="40"/>
    </row>
    <row r="857" spans="1:7" x14ac:dyDescent="0.25">
      <c r="A857" s="24">
        <v>24</v>
      </c>
      <c r="B857" s="25" t="s">
        <v>201</v>
      </c>
      <c r="C857" s="24"/>
      <c r="D857" s="24"/>
      <c r="E857" s="41"/>
      <c r="F857" s="40"/>
    </row>
    <row r="858" spans="1:7" x14ac:dyDescent="0.25">
      <c r="A858" s="22">
        <v>244</v>
      </c>
      <c r="B858" s="23" t="s">
        <v>202</v>
      </c>
      <c r="C858" s="22"/>
      <c r="D858" s="22"/>
      <c r="E858" s="40"/>
      <c r="F858" s="40"/>
    </row>
    <row r="859" spans="1:7" x14ac:dyDescent="0.25">
      <c r="A859" s="22">
        <v>2420000001</v>
      </c>
      <c r="B859" s="23" t="s">
        <v>203</v>
      </c>
      <c r="C859" s="22">
        <v>28</v>
      </c>
      <c r="D859" s="22" t="s">
        <v>107</v>
      </c>
      <c r="E859" s="11">
        <v>501.51558494318175</v>
      </c>
      <c r="F859" s="11">
        <f>C859*E859</f>
        <v>14042.436378409089</v>
      </c>
    </row>
    <row r="860" spans="1:7" x14ac:dyDescent="0.25">
      <c r="A860" s="22"/>
      <c r="B860" s="23"/>
      <c r="C860" s="22"/>
      <c r="D860" s="22"/>
      <c r="E860" s="40"/>
      <c r="F860" s="40"/>
    </row>
    <row r="861" spans="1:7" x14ac:dyDescent="0.25">
      <c r="A861" s="22"/>
      <c r="B861" s="12" t="s">
        <v>170</v>
      </c>
      <c r="C861" s="22"/>
      <c r="D861" s="22"/>
      <c r="E861" s="40"/>
      <c r="F861" s="40"/>
    </row>
    <row r="862" spans="1:7" ht="75" x14ac:dyDescent="0.25">
      <c r="A862" s="22"/>
      <c r="B862" s="13" t="s">
        <v>171</v>
      </c>
      <c r="C862" s="22"/>
      <c r="D862" s="22"/>
      <c r="E862" s="40"/>
      <c r="F862" s="40"/>
    </row>
    <row r="863" spans="1:7" x14ac:dyDescent="0.25">
      <c r="A863" s="22"/>
      <c r="B863" s="23" t="s">
        <v>408</v>
      </c>
      <c r="C863" s="48">
        <v>322</v>
      </c>
      <c r="D863" s="48" t="s">
        <v>88</v>
      </c>
      <c r="E863" s="11">
        <v>28.935170807453417</v>
      </c>
      <c r="F863" s="11">
        <f>C863*E863</f>
        <v>9317.125</v>
      </c>
      <c r="G863" s="3" t="s">
        <v>409</v>
      </c>
    </row>
    <row r="864" spans="1:7" x14ac:dyDescent="0.25">
      <c r="A864" s="22"/>
      <c r="B864" s="30"/>
      <c r="C864" s="22"/>
      <c r="D864" s="22"/>
      <c r="E864" s="40"/>
      <c r="F864" s="40">
        <f t="shared" si="77"/>
        <v>0</v>
      </c>
    </row>
    <row r="865" spans="1:6" x14ac:dyDescent="0.25">
      <c r="A865" s="22"/>
      <c r="B865" s="23"/>
      <c r="C865" s="22"/>
      <c r="D865" s="22"/>
      <c r="E865" s="40"/>
      <c r="F865" s="40">
        <f t="shared" si="77"/>
        <v>0</v>
      </c>
    </row>
    <row r="866" spans="1:6" x14ac:dyDescent="0.25">
      <c r="A866" s="22"/>
      <c r="B866" s="23"/>
      <c r="C866" s="22"/>
      <c r="D866" s="22"/>
      <c r="E866" s="40"/>
      <c r="F866" s="40"/>
    </row>
    <row r="867" spans="1:6" x14ac:dyDescent="0.25">
      <c r="A867" s="32">
        <v>3</v>
      </c>
      <c r="B867" s="33" t="s">
        <v>204</v>
      </c>
      <c r="C867" s="32"/>
      <c r="D867" s="32"/>
      <c r="E867" s="43"/>
      <c r="F867" s="43"/>
    </row>
    <row r="868" spans="1:6" x14ac:dyDescent="0.25">
      <c r="A868" s="22"/>
      <c r="B868" s="23"/>
      <c r="C868" s="22"/>
      <c r="D868" s="22"/>
      <c r="E868" s="40"/>
      <c r="F868" s="40"/>
    </row>
    <row r="869" spans="1:6" x14ac:dyDescent="0.25">
      <c r="A869" s="22"/>
      <c r="B869" s="23"/>
      <c r="C869" s="22"/>
      <c r="D869" s="22"/>
      <c r="E869" s="40"/>
      <c r="F869" s="40"/>
    </row>
    <row r="870" spans="1:6" x14ac:dyDescent="0.25">
      <c r="A870" s="24">
        <v>31</v>
      </c>
      <c r="B870" s="25" t="s">
        <v>205</v>
      </c>
      <c r="C870" s="24"/>
      <c r="D870" s="24"/>
      <c r="E870" s="41"/>
      <c r="F870" s="40"/>
    </row>
    <row r="871" spans="1:6" x14ac:dyDescent="0.25">
      <c r="A871" s="22">
        <v>311</v>
      </c>
      <c r="B871" s="23" t="s">
        <v>67</v>
      </c>
      <c r="C871" s="22"/>
      <c r="D871" s="22"/>
      <c r="E871" s="40"/>
      <c r="F871" s="40"/>
    </row>
    <row r="872" spans="1:6" x14ac:dyDescent="0.25">
      <c r="A872" s="22">
        <v>3110000001</v>
      </c>
      <c r="B872" s="34" t="s">
        <v>355</v>
      </c>
      <c r="C872" s="35">
        <v>9497.7000000000007</v>
      </c>
      <c r="D872" s="35" t="s">
        <v>30</v>
      </c>
      <c r="E872" s="11">
        <v>1.8960590458742639</v>
      </c>
      <c r="F872" s="11">
        <f t="shared" ref="F872:F873" si="78">C872*E872</f>
        <v>18008.199999999997</v>
      </c>
    </row>
    <row r="873" spans="1:6" x14ac:dyDescent="0.25">
      <c r="A873" s="22">
        <v>3110000002</v>
      </c>
      <c r="B873" s="23" t="s">
        <v>211</v>
      </c>
      <c r="C873" s="22">
        <v>502.36</v>
      </c>
      <c r="D873" s="22" t="s">
        <v>30</v>
      </c>
      <c r="E873" s="11">
        <v>1.9000000000000001</v>
      </c>
      <c r="F873" s="11">
        <f t="shared" si="78"/>
        <v>954.48400000000004</v>
      </c>
    </row>
    <row r="874" spans="1:6" x14ac:dyDescent="0.25">
      <c r="A874" s="22">
        <v>313</v>
      </c>
      <c r="B874" s="23" t="s">
        <v>68</v>
      </c>
      <c r="C874" s="22"/>
      <c r="D874" s="22"/>
      <c r="E874" s="40"/>
      <c r="F874" s="40"/>
    </row>
    <row r="875" spans="1:6" x14ac:dyDescent="0.25">
      <c r="A875" s="22">
        <v>3130000001</v>
      </c>
      <c r="B875" s="23" t="s">
        <v>212</v>
      </c>
      <c r="C875" s="22">
        <v>10000.060000000001</v>
      </c>
      <c r="D875" s="22" t="s">
        <v>30</v>
      </c>
      <c r="E875" s="11">
        <v>0.28499999999999998</v>
      </c>
      <c r="F875" s="11">
        <f>C875*E875</f>
        <v>2850.0171</v>
      </c>
    </row>
    <row r="876" spans="1:6" x14ac:dyDescent="0.25">
      <c r="A876" s="22"/>
      <c r="B876" s="23"/>
      <c r="C876" s="22"/>
      <c r="D876" s="22"/>
      <c r="E876" s="40"/>
      <c r="F876" s="40"/>
    </row>
    <row r="877" spans="1:6" x14ac:dyDescent="0.25">
      <c r="A877" s="22"/>
      <c r="B877" s="23"/>
      <c r="C877" s="22"/>
      <c r="D877" s="22"/>
      <c r="E877" s="40"/>
      <c r="F877" s="40"/>
    </row>
    <row r="878" spans="1:6" x14ac:dyDescent="0.25">
      <c r="A878" s="24">
        <v>32</v>
      </c>
      <c r="B878" s="25" t="s">
        <v>213</v>
      </c>
      <c r="C878" s="24"/>
      <c r="D878" s="24"/>
      <c r="E878" s="41"/>
      <c r="F878" s="40"/>
    </row>
    <row r="879" spans="1:6" x14ac:dyDescent="0.25">
      <c r="A879" s="22">
        <v>328</v>
      </c>
      <c r="B879" s="23" t="s">
        <v>53</v>
      </c>
      <c r="C879" s="22"/>
      <c r="D879" s="22"/>
      <c r="E879" s="40"/>
      <c r="F879" s="40"/>
    </row>
    <row r="880" spans="1:6" x14ac:dyDescent="0.25">
      <c r="A880" s="22">
        <v>3280000001</v>
      </c>
      <c r="B880" s="23" t="s">
        <v>220</v>
      </c>
      <c r="C880" s="22">
        <v>249.51</v>
      </c>
      <c r="D880" s="22" t="s">
        <v>88</v>
      </c>
      <c r="E880" s="11">
        <v>30.129644770416682</v>
      </c>
      <c r="F880" s="11">
        <f t="shared" ref="F880:F881" si="79">C880*E880</f>
        <v>7517.6476666666658</v>
      </c>
    </row>
    <row r="881" spans="1:6" x14ac:dyDescent="0.25">
      <c r="A881" s="22">
        <v>3280000002</v>
      </c>
      <c r="B881" s="23" t="s">
        <v>221</v>
      </c>
      <c r="C881" s="22">
        <v>61.99</v>
      </c>
      <c r="D881" s="22" t="s">
        <v>2</v>
      </c>
      <c r="E881" s="11">
        <v>14.88582964756541</v>
      </c>
      <c r="F881" s="11">
        <f t="shared" si="79"/>
        <v>922.77257985257984</v>
      </c>
    </row>
    <row r="882" spans="1:6" x14ac:dyDescent="0.25">
      <c r="A882" s="22"/>
      <c r="B882" s="23"/>
      <c r="C882" s="22"/>
      <c r="D882" s="22"/>
      <c r="E882" s="40"/>
      <c r="F882" s="40"/>
    </row>
    <row r="883" spans="1:6" x14ac:dyDescent="0.25">
      <c r="A883" s="22"/>
      <c r="B883" s="12" t="s">
        <v>170</v>
      </c>
      <c r="C883" s="22"/>
      <c r="D883" s="22"/>
      <c r="E883" s="40"/>
      <c r="F883" s="40"/>
    </row>
    <row r="884" spans="1:6" ht="75" x14ac:dyDescent="0.25">
      <c r="A884" s="22"/>
      <c r="B884" s="13" t="s">
        <v>171</v>
      </c>
      <c r="C884" s="22"/>
      <c r="D884" s="22"/>
      <c r="E884" s="40"/>
      <c r="F884" s="40"/>
    </row>
    <row r="885" spans="1:6" x14ac:dyDescent="0.25">
      <c r="A885" s="22"/>
      <c r="B885" s="30"/>
      <c r="C885" s="22"/>
      <c r="D885" s="22"/>
      <c r="E885" s="40"/>
      <c r="F885" s="40">
        <f t="shared" ref="F885:F934" si="80">C885*E885</f>
        <v>0</v>
      </c>
    </row>
    <row r="886" spans="1:6" x14ac:dyDescent="0.25">
      <c r="A886" s="22"/>
      <c r="B886" s="30"/>
      <c r="C886" s="22"/>
      <c r="D886" s="22"/>
      <c r="E886" s="40"/>
      <c r="F886" s="40">
        <f t="shared" si="80"/>
        <v>0</v>
      </c>
    </row>
    <row r="887" spans="1:6" x14ac:dyDescent="0.25">
      <c r="A887" s="22"/>
      <c r="B887" s="23"/>
      <c r="C887" s="22"/>
      <c r="D887" s="22"/>
      <c r="E887" s="40"/>
      <c r="F887" s="40">
        <f t="shared" si="80"/>
        <v>0</v>
      </c>
    </row>
    <row r="888" spans="1:6" x14ac:dyDescent="0.25">
      <c r="A888" s="22"/>
      <c r="B888" s="23"/>
      <c r="C888" s="22"/>
      <c r="D888" s="22"/>
      <c r="E888" s="40"/>
      <c r="F888" s="40"/>
    </row>
    <row r="889" spans="1:6" x14ac:dyDescent="0.25">
      <c r="A889" s="32">
        <v>4</v>
      </c>
      <c r="B889" s="33" t="s">
        <v>8</v>
      </c>
      <c r="C889" s="32"/>
      <c r="D889" s="32"/>
      <c r="E889" s="43"/>
      <c r="F889" s="43"/>
    </row>
    <row r="890" spans="1:6" x14ac:dyDescent="0.25">
      <c r="A890" s="22"/>
      <c r="B890" s="23"/>
      <c r="C890" s="22"/>
      <c r="D890" s="22"/>
      <c r="E890" s="40"/>
      <c r="F890" s="40"/>
    </row>
    <row r="891" spans="1:6" x14ac:dyDescent="0.25">
      <c r="A891" s="22"/>
      <c r="B891" s="23"/>
      <c r="C891" s="22"/>
      <c r="D891" s="22"/>
      <c r="E891" s="40"/>
      <c r="F891" s="40"/>
    </row>
    <row r="892" spans="1:6" x14ac:dyDescent="0.25">
      <c r="A892" s="24">
        <v>43</v>
      </c>
      <c r="B892" s="25" t="s">
        <v>240</v>
      </c>
      <c r="C892" s="24"/>
      <c r="D892" s="24"/>
      <c r="E892" s="41"/>
      <c r="F892" s="40"/>
    </row>
    <row r="893" spans="1:6" x14ac:dyDescent="0.25">
      <c r="A893" s="22">
        <v>431</v>
      </c>
      <c r="B893" s="23" t="s">
        <v>17</v>
      </c>
      <c r="C893" s="22"/>
      <c r="D893" s="22"/>
      <c r="E893" s="40"/>
      <c r="F893" s="40"/>
    </row>
    <row r="894" spans="1:6" x14ac:dyDescent="0.25">
      <c r="A894" s="22">
        <v>4310000001</v>
      </c>
      <c r="B894" s="23" t="s">
        <v>241</v>
      </c>
      <c r="C894" s="22">
        <v>1</v>
      </c>
      <c r="D894" s="22" t="s">
        <v>102</v>
      </c>
      <c r="E894" s="11">
        <v>843.00150000000008</v>
      </c>
      <c r="F894" s="11">
        <f>C894*E894</f>
        <v>843.00150000000008</v>
      </c>
    </row>
    <row r="895" spans="1:6" x14ac:dyDescent="0.25">
      <c r="A895" s="22">
        <v>433</v>
      </c>
      <c r="B895" s="23" t="s">
        <v>71</v>
      </c>
      <c r="C895" s="22"/>
      <c r="D895" s="22"/>
      <c r="E895" s="40"/>
      <c r="F895" s="40"/>
    </row>
    <row r="896" spans="1:6" x14ac:dyDescent="0.25">
      <c r="A896" s="22">
        <v>4330000001</v>
      </c>
      <c r="B896" s="23" t="s">
        <v>390</v>
      </c>
      <c r="C896" s="22">
        <v>1</v>
      </c>
      <c r="D896" s="22" t="s">
        <v>107</v>
      </c>
      <c r="E896" s="11">
        <v>3227.549</v>
      </c>
      <c r="F896" s="11">
        <f t="shared" ref="F896:F898" si="81">C896*E896</f>
        <v>3227.549</v>
      </c>
    </row>
    <row r="897" spans="1:7" x14ac:dyDescent="0.25">
      <c r="A897" s="22">
        <v>4330000002</v>
      </c>
      <c r="B897" s="23" t="s">
        <v>391</v>
      </c>
      <c r="C897" s="22">
        <v>1</v>
      </c>
      <c r="D897" s="22" t="s">
        <v>107</v>
      </c>
      <c r="E897" s="11">
        <v>267.53805000000006</v>
      </c>
      <c r="F897" s="11">
        <f t="shared" si="81"/>
        <v>267.53805000000006</v>
      </c>
    </row>
    <row r="898" spans="1:7" x14ac:dyDescent="0.25">
      <c r="A898" s="22">
        <v>4330000003</v>
      </c>
      <c r="B898" s="23" t="s">
        <v>392</v>
      </c>
      <c r="C898" s="22">
        <v>1</v>
      </c>
      <c r="D898" s="22" t="s">
        <v>107</v>
      </c>
      <c r="E898" s="11">
        <v>267.53805000000006</v>
      </c>
      <c r="F898" s="11">
        <f t="shared" si="81"/>
        <v>267.53805000000006</v>
      </c>
    </row>
    <row r="899" spans="1:7" x14ac:dyDescent="0.25">
      <c r="A899" s="22"/>
      <c r="B899" s="23"/>
      <c r="C899" s="22"/>
      <c r="D899" s="22"/>
      <c r="E899" s="40"/>
      <c r="F899" s="40"/>
    </row>
    <row r="900" spans="1:7" x14ac:dyDescent="0.25">
      <c r="A900" s="22"/>
      <c r="B900" s="23"/>
      <c r="C900" s="22"/>
      <c r="D900" s="22"/>
      <c r="E900" s="40"/>
      <c r="F900" s="40"/>
    </row>
    <row r="901" spans="1:7" x14ac:dyDescent="0.25">
      <c r="A901" s="24">
        <v>48</v>
      </c>
      <c r="B901" s="25" t="s">
        <v>11</v>
      </c>
      <c r="C901" s="24"/>
      <c r="D901" s="24"/>
      <c r="E901" s="41"/>
      <c r="F901" s="40"/>
    </row>
    <row r="902" spans="1:7" x14ac:dyDescent="0.25">
      <c r="A902" s="22">
        <v>485</v>
      </c>
      <c r="B902" s="23" t="s">
        <v>66</v>
      </c>
      <c r="C902" s="22"/>
      <c r="D902" s="22"/>
      <c r="E902" s="40"/>
      <c r="F902" s="40"/>
    </row>
    <row r="903" spans="1:7" x14ac:dyDescent="0.25">
      <c r="A903" s="22">
        <v>4850000001</v>
      </c>
      <c r="B903" s="23" t="s">
        <v>259</v>
      </c>
      <c r="C903" s="22">
        <v>49.82</v>
      </c>
      <c r="D903" s="22" t="s">
        <v>2</v>
      </c>
      <c r="E903" s="11">
        <v>71.316740264953836</v>
      </c>
      <c r="F903" s="11">
        <f t="shared" ref="F903:F905" si="82">C903*E903</f>
        <v>3553</v>
      </c>
    </row>
    <row r="904" spans="1:7" x14ac:dyDescent="0.25">
      <c r="A904" s="22">
        <v>4850000002</v>
      </c>
      <c r="B904" s="23" t="s">
        <v>260</v>
      </c>
      <c r="C904" s="22">
        <v>3</v>
      </c>
      <c r="D904" s="22" t="s">
        <v>107</v>
      </c>
      <c r="E904" s="11">
        <v>70.679999999999993</v>
      </c>
      <c r="F904" s="11">
        <f t="shared" si="82"/>
        <v>212.03999999999996</v>
      </c>
    </row>
    <row r="905" spans="1:7" x14ac:dyDescent="0.25">
      <c r="A905" s="22">
        <v>4850000003</v>
      </c>
      <c r="B905" s="23" t="s">
        <v>393</v>
      </c>
      <c r="C905" s="22">
        <v>7.1</v>
      </c>
      <c r="D905" s="22" t="s">
        <v>2</v>
      </c>
      <c r="E905" s="11">
        <v>57.848309859154938</v>
      </c>
      <c r="F905" s="11">
        <f t="shared" si="82"/>
        <v>410.72300000000001</v>
      </c>
    </row>
    <row r="906" spans="1:7" x14ac:dyDescent="0.25">
      <c r="A906" s="22">
        <v>486</v>
      </c>
      <c r="B906" s="23" t="s">
        <v>7</v>
      </c>
      <c r="C906" s="22"/>
      <c r="D906" s="22"/>
      <c r="E906" s="40"/>
      <c r="F906" s="40"/>
    </row>
    <row r="907" spans="1:7" x14ac:dyDescent="0.25">
      <c r="A907" s="22">
        <v>4860000001</v>
      </c>
      <c r="B907" s="23" t="s">
        <v>265</v>
      </c>
      <c r="C907" s="48">
        <v>355</v>
      </c>
      <c r="D907" s="48" t="s">
        <v>88</v>
      </c>
      <c r="E907" s="11">
        <v>29.454711594975254</v>
      </c>
      <c r="F907" s="11">
        <f t="shared" ref="F907:F911" si="83">C907*E907</f>
        <v>10456.422616216216</v>
      </c>
      <c r="G907" s="3" t="s">
        <v>410</v>
      </c>
    </row>
    <row r="908" spans="1:7" x14ac:dyDescent="0.25">
      <c r="A908" s="22">
        <v>4860000002</v>
      </c>
      <c r="B908" s="23" t="s">
        <v>394</v>
      </c>
      <c r="C908" s="48">
        <v>355</v>
      </c>
      <c r="D908" s="48" t="s">
        <v>88</v>
      </c>
      <c r="E908" s="11">
        <v>7.225352112676056</v>
      </c>
      <c r="F908" s="11">
        <f t="shared" si="83"/>
        <v>2565</v>
      </c>
      <c r="G908" s="3" t="s">
        <v>410</v>
      </c>
    </row>
    <row r="909" spans="1:7" x14ac:dyDescent="0.25">
      <c r="A909" s="22">
        <v>4860000003</v>
      </c>
      <c r="B909" s="23" t="s">
        <v>268</v>
      </c>
      <c r="C909" s="48">
        <v>355</v>
      </c>
      <c r="D909" s="48" t="s">
        <v>88</v>
      </c>
      <c r="E909" s="11">
        <v>6.723591549295775</v>
      </c>
      <c r="F909" s="11">
        <f t="shared" si="83"/>
        <v>2386.875</v>
      </c>
      <c r="G909" s="3" t="s">
        <v>410</v>
      </c>
    </row>
    <row r="910" spans="1:7" x14ac:dyDescent="0.25">
      <c r="A910" s="22">
        <v>4860000004</v>
      </c>
      <c r="B910" s="23" t="s">
        <v>267</v>
      </c>
      <c r="C910" s="48">
        <v>355</v>
      </c>
      <c r="D910" s="48" t="s">
        <v>88</v>
      </c>
      <c r="E910" s="11">
        <v>6.723591549295775</v>
      </c>
      <c r="F910" s="11">
        <f t="shared" si="83"/>
        <v>2386.875</v>
      </c>
      <c r="G910" s="3" t="s">
        <v>410</v>
      </c>
    </row>
    <row r="911" spans="1:7" x14ac:dyDescent="0.25">
      <c r="A911" s="22">
        <v>4860000005</v>
      </c>
      <c r="B911" s="23" t="s">
        <v>269</v>
      </c>
      <c r="C911" s="48">
        <v>355</v>
      </c>
      <c r="D911" s="48" t="s">
        <v>88</v>
      </c>
      <c r="E911" s="11">
        <v>36.661971830985912</v>
      </c>
      <c r="F911" s="11">
        <f t="shared" si="83"/>
        <v>13014.999999999998</v>
      </c>
      <c r="G911" s="3" t="s">
        <v>410</v>
      </c>
    </row>
    <row r="912" spans="1:7" x14ac:dyDescent="0.25">
      <c r="A912" s="22">
        <v>487</v>
      </c>
      <c r="B912" s="23" t="s">
        <v>6</v>
      </c>
      <c r="C912" s="22"/>
      <c r="D912" s="22"/>
      <c r="E912" s="40"/>
      <c r="F912" s="40"/>
    </row>
    <row r="913" spans="1:7" x14ac:dyDescent="0.25">
      <c r="A913" s="22">
        <v>4870000001</v>
      </c>
      <c r="B913" s="23" t="s">
        <v>272</v>
      </c>
      <c r="C913" s="48">
        <v>355</v>
      </c>
      <c r="D913" s="48" t="s">
        <v>88</v>
      </c>
      <c r="E913" s="11">
        <v>2.9757746478873237</v>
      </c>
      <c r="F913" s="11">
        <f>C913*E913</f>
        <v>1056.3999999999999</v>
      </c>
      <c r="G913" s="3" t="s">
        <v>410</v>
      </c>
    </row>
    <row r="914" spans="1:7" x14ac:dyDescent="0.25">
      <c r="A914" s="22">
        <v>488</v>
      </c>
      <c r="B914" s="23" t="s">
        <v>72</v>
      </c>
      <c r="C914" s="22"/>
      <c r="D914" s="22"/>
      <c r="E914" s="40"/>
      <c r="F914" s="40"/>
    </row>
    <row r="915" spans="1:7" x14ac:dyDescent="0.25">
      <c r="A915" s="22">
        <v>4880000001</v>
      </c>
      <c r="B915" s="23" t="s">
        <v>274</v>
      </c>
      <c r="C915" s="48">
        <v>355</v>
      </c>
      <c r="D915" s="48" t="s">
        <v>88</v>
      </c>
      <c r="E915" s="11">
        <v>25.618450479288505</v>
      </c>
      <c r="F915" s="11">
        <f>C915*E915</f>
        <v>9094.5499201474195</v>
      </c>
      <c r="G915" s="3" t="s">
        <v>410</v>
      </c>
    </row>
    <row r="916" spans="1:7" x14ac:dyDescent="0.25">
      <c r="A916" s="22"/>
      <c r="B916" s="23"/>
      <c r="C916" s="22"/>
      <c r="D916" s="22"/>
      <c r="E916" s="40"/>
      <c r="F916" s="40"/>
    </row>
    <row r="917" spans="1:7" x14ac:dyDescent="0.25">
      <c r="A917" s="22"/>
      <c r="B917" s="12" t="s">
        <v>170</v>
      </c>
      <c r="C917" s="22"/>
      <c r="D917" s="22"/>
      <c r="E917" s="40"/>
      <c r="F917" s="40"/>
    </row>
    <row r="918" spans="1:7" ht="75" x14ac:dyDescent="0.25">
      <c r="A918" s="22"/>
      <c r="B918" s="13" t="s">
        <v>171</v>
      </c>
      <c r="C918" s="22"/>
      <c r="D918" s="22"/>
      <c r="E918" s="40"/>
      <c r="F918" s="40"/>
    </row>
    <row r="919" spans="1:7" x14ac:dyDescent="0.25">
      <c r="A919" s="22"/>
      <c r="B919" s="30"/>
      <c r="C919" s="22"/>
      <c r="D919" s="22"/>
      <c r="E919" s="40"/>
      <c r="F919" s="40">
        <f t="shared" si="80"/>
        <v>0</v>
      </c>
    </row>
    <row r="920" spans="1:7" x14ac:dyDescent="0.25">
      <c r="A920" s="22"/>
      <c r="B920" s="30"/>
      <c r="C920" s="22"/>
      <c r="D920" s="22"/>
      <c r="E920" s="40"/>
      <c r="F920" s="40">
        <f t="shared" si="80"/>
        <v>0</v>
      </c>
    </row>
    <row r="921" spans="1:7" x14ac:dyDescent="0.25">
      <c r="A921" s="22"/>
      <c r="B921" s="23"/>
      <c r="C921" s="22"/>
      <c r="D921" s="22"/>
      <c r="E921" s="40"/>
      <c r="F921" s="40">
        <f t="shared" si="80"/>
        <v>0</v>
      </c>
    </row>
    <row r="922" spans="1:7" x14ac:dyDescent="0.25">
      <c r="A922" s="22"/>
      <c r="B922" s="23"/>
      <c r="C922" s="22"/>
      <c r="D922" s="22"/>
      <c r="E922" s="40"/>
      <c r="F922" s="40"/>
    </row>
    <row r="923" spans="1:7" x14ac:dyDescent="0.25">
      <c r="A923" s="32">
        <v>5</v>
      </c>
      <c r="B923" s="33" t="s">
        <v>275</v>
      </c>
      <c r="C923" s="32"/>
      <c r="D923" s="32"/>
      <c r="E923" s="43"/>
      <c r="F923" s="43"/>
    </row>
    <row r="924" spans="1:7" x14ac:dyDescent="0.25">
      <c r="A924" s="22"/>
      <c r="B924" s="23"/>
      <c r="C924" s="22"/>
      <c r="D924" s="22"/>
      <c r="E924" s="40"/>
      <c r="F924" s="40"/>
    </row>
    <row r="925" spans="1:7" x14ac:dyDescent="0.25">
      <c r="A925" s="22"/>
      <c r="B925" s="23"/>
      <c r="C925" s="22"/>
      <c r="D925" s="22"/>
      <c r="E925" s="40"/>
      <c r="F925" s="40"/>
    </row>
    <row r="926" spans="1:7" x14ac:dyDescent="0.25">
      <c r="A926" s="24">
        <v>56</v>
      </c>
      <c r="B926" s="25" t="s">
        <v>323</v>
      </c>
      <c r="C926" s="24"/>
      <c r="D926" s="24"/>
      <c r="E926" s="41"/>
      <c r="F926" s="40"/>
    </row>
    <row r="927" spans="1:7" x14ac:dyDescent="0.25">
      <c r="A927" s="22">
        <v>563</v>
      </c>
      <c r="B927" s="23" t="s">
        <v>41</v>
      </c>
      <c r="C927" s="22"/>
      <c r="D927" s="22"/>
      <c r="E927" s="40"/>
      <c r="F927" s="40"/>
    </row>
    <row r="928" spans="1:7" x14ac:dyDescent="0.25">
      <c r="A928" s="22">
        <v>5630000001</v>
      </c>
      <c r="B928" s="23" t="s">
        <v>325</v>
      </c>
      <c r="C928" s="32">
        <v>0</v>
      </c>
      <c r="D928" s="32" t="s">
        <v>88</v>
      </c>
      <c r="E928" s="11"/>
      <c r="F928" s="11"/>
      <c r="G928" s="3" t="s">
        <v>410</v>
      </c>
    </row>
    <row r="929" spans="1:6" x14ac:dyDescent="0.25">
      <c r="A929" s="22"/>
      <c r="B929" s="23"/>
      <c r="C929" s="22"/>
      <c r="D929" s="22"/>
      <c r="E929" s="40"/>
      <c r="F929" s="40"/>
    </row>
    <row r="930" spans="1:6" x14ac:dyDescent="0.25">
      <c r="A930" s="22"/>
      <c r="B930" s="12" t="s">
        <v>170</v>
      </c>
      <c r="C930" s="22"/>
      <c r="D930" s="22"/>
      <c r="E930" s="40"/>
      <c r="F930" s="40"/>
    </row>
    <row r="931" spans="1:6" ht="75" x14ac:dyDescent="0.25">
      <c r="A931" s="22"/>
      <c r="B931" s="13" t="s">
        <v>171</v>
      </c>
      <c r="C931" s="22"/>
      <c r="D931" s="22"/>
      <c r="E931" s="40"/>
      <c r="F931" s="40"/>
    </row>
    <row r="932" spans="1:6" x14ac:dyDescent="0.25">
      <c r="A932" s="22"/>
      <c r="B932" s="30"/>
      <c r="C932" s="22"/>
      <c r="D932" s="22"/>
      <c r="E932" s="40"/>
      <c r="F932" s="40">
        <f t="shared" si="80"/>
        <v>0</v>
      </c>
    </row>
    <row r="933" spans="1:6" x14ac:dyDescent="0.25">
      <c r="A933" s="22"/>
      <c r="B933" s="30"/>
      <c r="C933" s="22"/>
      <c r="D933" s="22"/>
      <c r="E933" s="40"/>
      <c r="F933" s="40">
        <f t="shared" si="80"/>
        <v>0</v>
      </c>
    </row>
    <row r="934" spans="1:6" x14ac:dyDescent="0.25">
      <c r="A934" s="22"/>
      <c r="B934" s="23"/>
      <c r="C934" s="22"/>
      <c r="D934" s="22"/>
      <c r="E934" s="40"/>
      <c r="F934" s="40">
        <f t="shared" si="80"/>
        <v>0</v>
      </c>
    </row>
    <row r="935" spans="1:6" x14ac:dyDescent="0.25">
      <c r="A935" s="22"/>
      <c r="B935" s="23"/>
      <c r="C935" s="22"/>
      <c r="D935" s="22"/>
      <c r="E935" s="40"/>
      <c r="F935" s="40"/>
    </row>
    <row r="936" spans="1:6" x14ac:dyDescent="0.25">
      <c r="A936" s="32">
        <v>7</v>
      </c>
      <c r="B936" s="33" t="s">
        <v>12</v>
      </c>
      <c r="C936" s="32"/>
      <c r="D936" s="32"/>
      <c r="E936" s="43"/>
      <c r="F936" s="43"/>
    </row>
    <row r="937" spans="1:6" x14ac:dyDescent="0.25">
      <c r="A937" s="22"/>
      <c r="B937" s="23"/>
      <c r="C937" s="22"/>
      <c r="D937" s="22"/>
      <c r="E937" s="40"/>
      <c r="F937" s="40"/>
    </row>
    <row r="938" spans="1:6" x14ac:dyDescent="0.25">
      <c r="A938" s="22"/>
      <c r="B938" s="23"/>
      <c r="C938" s="22"/>
      <c r="D938" s="22"/>
      <c r="E938" s="40"/>
      <c r="F938" s="40"/>
    </row>
    <row r="939" spans="1:6" x14ac:dyDescent="0.25">
      <c r="A939" s="24">
        <v>74</v>
      </c>
      <c r="B939" s="25" t="s">
        <v>345</v>
      </c>
      <c r="C939" s="24"/>
      <c r="D939" s="24"/>
      <c r="E939" s="41"/>
      <c r="F939" s="40"/>
    </row>
    <row r="940" spans="1:6" x14ac:dyDescent="0.25">
      <c r="A940" s="22">
        <v>741</v>
      </c>
      <c r="B940" s="23" t="s">
        <v>80</v>
      </c>
      <c r="C940" s="22"/>
      <c r="D940" s="22"/>
      <c r="E940" s="40"/>
      <c r="F940" s="40"/>
    </row>
    <row r="941" spans="1:6" x14ac:dyDescent="0.25">
      <c r="A941" s="22">
        <v>7410000001</v>
      </c>
      <c r="B941" s="23" t="s">
        <v>80</v>
      </c>
      <c r="C941" s="22">
        <v>1</v>
      </c>
      <c r="D941" s="22" t="s">
        <v>102</v>
      </c>
      <c r="E941" s="11">
        <v>2334.4927348844099</v>
      </c>
      <c r="F941" s="11">
        <f>C941*E941</f>
        <v>2334.4927348844099</v>
      </c>
    </row>
    <row r="942" spans="1:6" x14ac:dyDescent="0.25">
      <c r="A942" s="22">
        <v>742</v>
      </c>
      <c r="B942" s="23" t="s">
        <v>81</v>
      </c>
      <c r="C942" s="22"/>
      <c r="D942" s="22"/>
      <c r="E942" s="40"/>
      <c r="F942" s="40"/>
    </row>
    <row r="943" spans="1:6" x14ac:dyDescent="0.25">
      <c r="A943" s="22">
        <v>7420000001</v>
      </c>
      <c r="B943" s="23" t="s">
        <v>81</v>
      </c>
      <c r="C943" s="22">
        <v>1</v>
      </c>
      <c r="D943" s="22" t="s">
        <v>102</v>
      </c>
      <c r="E943" s="11">
        <v>447.94182350326025</v>
      </c>
      <c r="F943" s="11">
        <f>C943*E943</f>
        <v>447.94182350326025</v>
      </c>
    </row>
    <row r="944" spans="1:6" x14ac:dyDescent="0.25">
      <c r="A944" s="22">
        <v>743</v>
      </c>
      <c r="B944" s="23" t="s">
        <v>82</v>
      </c>
      <c r="C944" s="22"/>
      <c r="D944" s="22"/>
      <c r="E944" s="40"/>
      <c r="F944" s="40"/>
    </row>
    <row r="945" spans="1:6" x14ac:dyDescent="0.25">
      <c r="A945" s="22">
        <v>7430000001</v>
      </c>
      <c r="B945" s="23" t="s">
        <v>82</v>
      </c>
      <c r="C945" s="22">
        <v>1</v>
      </c>
      <c r="D945" s="22" t="s">
        <v>102</v>
      </c>
      <c r="E945" s="11">
        <v>4186.5408232068758</v>
      </c>
      <c r="F945" s="11">
        <f>C945*E945</f>
        <v>4186.5408232068758</v>
      </c>
    </row>
    <row r="946" spans="1:6" x14ac:dyDescent="0.25">
      <c r="A946" s="22">
        <v>744</v>
      </c>
      <c r="B946" s="23" t="s">
        <v>83</v>
      </c>
      <c r="C946" s="22"/>
      <c r="D946" s="22"/>
      <c r="E946" s="40"/>
      <c r="F946" s="40"/>
    </row>
    <row r="947" spans="1:6" x14ac:dyDescent="0.25">
      <c r="A947" s="22">
        <v>7440000001</v>
      </c>
      <c r="B947" s="23" t="s">
        <v>346</v>
      </c>
      <c r="C947" s="22">
        <v>1</v>
      </c>
      <c r="D947" s="22" t="s">
        <v>102</v>
      </c>
      <c r="E947" s="11">
        <v>13108.494965174868</v>
      </c>
      <c r="F947" s="11">
        <f>C947*E947</f>
        <v>13108.494965174868</v>
      </c>
    </row>
    <row r="948" spans="1:6" x14ac:dyDescent="0.25">
      <c r="A948" s="22">
        <v>745</v>
      </c>
      <c r="B948" s="23" t="s">
        <v>84</v>
      </c>
      <c r="C948" s="22"/>
      <c r="D948" s="22"/>
      <c r="E948" s="40"/>
      <c r="F948" s="40"/>
    </row>
    <row r="949" spans="1:6" x14ac:dyDescent="0.25">
      <c r="A949" s="22">
        <v>7450000001</v>
      </c>
      <c r="B949" s="23" t="s">
        <v>347</v>
      </c>
      <c r="C949" s="22">
        <v>1</v>
      </c>
      <c r="D949" s="22" t="s">
        <v>102</v>
      </c>
      <c r="E949" s="11">
        <v>2120.337281416716</v>
      </c>
      <c r="F949" s="11">
        <f>C949*E949</f>
        <v>2120.337281416716</v>
      </c>
    </row>
    <row r="950" spans="1:6" x14ac:dyDescent="0.25">
      <c r="A950" s="22">
        <v>746</v>
      </c>
      <c r="B950" s="23" t="s">
        <v>85</v>
      </c>
      <c r="C950" s="22"/>
      <c r="D950" s="22"/>
      <c r="E950" s="40"/>
      <c r="F950" s="40"/>
    </row>
    <row r="951" spans="1:6" x14ac:dyDescent="0.25">
      <c r="A951" s="22">
        <v>7460000001</v>
      </c>
      <c r="B951" s="23" t="s">
        <v>348</v>
      </c>
      <c r="C951" s="22">
        <v>1</v>
      </c>
      <c r="D951" s="22" t="s">
        <v>102</v>
      </c>
      <c r="E951" s="11">
        <v>623.82690426793124</v>
      </c>
      <c r="F951" s="11">
        <f>C951*E951</f>
        <v>623.82690426793124</v>
      </c>
    </row>
    <row r="952" spans="1:6" x14ac:dyDescent="0.25">
      <c r="A952" s="22"/>
      <c r="B952" s="23"/>
      <c r="C952" s="22"/>
      <c r="D952" s="22"/>
      <c r="E952" s="40"/>
      <c r="F952" s="40"/>
    </row>
    <row r="953" spans="1:6" x14ac:dyDescent="0.25">
      <c r="A953" s="22"/>
      <c r="B953" s="12" t="s">
        <v>170</v>
      </c>
      <c r="C953" s="22"/>
      <c r="D953" s="22"/>
      <c r="E953" s="40"/>
      <c r="F953" s="40"/>
    </row>
    <row r="954" spans="1:6" ht="75" x14ac:dyDescent="0.25">
      <c r="A954" s="22"/>
      <c r="B954" s="13" t="s">
        <v>171</v>
      </c>
      <c r="C954" s="22"/>
      <c r="D954" s="22"/>
      <c r="E954" s="40"/>
      <c r="F954" s="40"/>
    </row>
    <row r="955" spans="1:6" x14ac:dyDescent="0.25">
      <c r="A955" s="22"/>
      <c r="B955" s="30"/>
      <c r="C955" s="22"/>
      <c r="D955" s="22"/>
      <c r="E955" s="40"/>
      <c r="F955" s="40">
        <f t="shared" ref="F955:F957" si="84">C955*E955</f>
        <v>0</v>
      </c>
    </row>
    <row r="956" spans="1:6" x14ac:dyDescent="0.25">
      <c r="A956" s="22"/>
      <c r="B956" s="30"/>
      <c r="C956" s="22"/>
      <c r="D956" s="22"/>
      <c r="E956" s="40"/>
      <c r="F956" s="40">
        <f t="shared" si="84"/>
        <v>0</v>
      </c>
    </row>
    <row r="957" spans="1:6" x14ac:dyDescent="0.25">
      <c r="A957" s="22"/>
      <c r="B957" s="23"/>
      <c r="C957" s="22"/>
      <c r="D957" s="22"/>
      <c r="E957" s="40"/>
      <c r="F957" s="40">
        <f t="shared" si="84"/>
        <v>0</v>
      </c>
    </row>
    <row r="958" spans="1:6" x14ac:dyDescent="0.25">
      <c r="A958" s="22"/>
      <c r="B958" s="23"/>
      <c r="C958" s="22"/>
      <c r="D958" s="22"/>
      <c r="E958" s="40"/>
      <c r="F958" s="40" t="str">
        <f t="shared" ref="F958" si="85">IF(C958="","",C958*E958)</f>
        <v/>
      </c>
    </row>
    <row r="959" spans="1:6" x14ac:dyDescent="0.25">
      <c r="A959" s="36" t="s">
        <v>395</v>
      </c>
      <c r="B959" s="33"/>
      <c r="C959" s="32"/>
      <c r="D959" s="32"/>
      <c r="E959" s="43"/>
      <c r="F959" s="43">
        <f>SUM(F813:F958)</f>
        <v>137575.23339374602</v>
      </c>
    </row>
    <row r="962" spans="1:10" x14ac:dyDescent="0.25">
      <c r="A962" s="52" t="s">
        <v>92</v>
      </c>
      <c r="B962" s="53"/>
      <c r="C962" s="53"/>
      <c r="D962" s="53"/>
      <c r="E962" s="54"/>
      <c r="F962" s="41">
        <f>SUM(F130)</f>
        <v>297208.65425000002</v>
      </c>
    </row>
    <row r="963" spans="1:10" x14ac:dyDescent="0.25">
      <c r="A963" s="52" t="s">
        <v>173</v>
      </c>
      <c r="B963" s="53"/>
      <c r="C963" s="53"/>
      <c r="D963" s="53"/>
      <c r="E963" s="54"/>
      <c r="F963" s="41">
        <f>SUM(F510)</f>
        <v>1181494.4217383228</v>
      </c>
      <c r="H963" s="4"/>
      <c r="I963" s="4"/>
      <c r="J963" s="4"/>
    </row>
    <row r="964" spans="1:10" x14ac:dyDescent="0.25">
      <c r="A964" s="52" t="s">
        <v>351</v>
      </c>
      <c r="B964" s="53"/>
      <c r="C964" s="53"/>
      <c r="D964" s="53"/>
      <c r="E964" s="54"/>
      <c r="F964" s="41">
        <f>SUM(F806)</f>
        <v>189971.48397290436</v>
      </c>
      <c r="H964" s="4"/>
      <c r="I964" s="4"/>
      <c r="J964" s="4"/>
    </row>
    <row r="965" spans="1:10" x14ac:dyDescent="0.25">
      <c r="A965" s="52" t="s">
        <v>386</v>
      </c>
      <c r="B965" s="53"/>
      <c r="C965" s="53"/>
      <c r="D965" s="53"/>
      <c r="E965" s="54"/>
      <c r="F965" s="41">
        <f>SUM(F959)</f>
        <v>137575.23339374602</v>
      </c>
      <c r="H965" s="4"/>
      <c r="I965" s="4"/>
      <c r="J965" s="4"/>
    </row>
    <row r="966" spans="1:10" x14ac:dyDescent="0.25">
      <c r="A966" s="58" t="s">
        <v>396</v>
      </c>
      <c r="B966" s="59"/>
      <c r="C966" s="59"/>
      <c r="D966" s="59"/>
      <c r="E966" s="60"/>
      <c r="F966" s="11">
        <v>21850</v>
      </c>
    </row>
    <row r="967" spans="1:10" x14ac:dyDescent="0.25">
      <c r="A967" s="52" t="s">
        <v>397</v>
      </c>
      <c r="B967" s="53"/>
      <c r="C967" s="53"/>
      <c r="D967" s="53"/>
      <c r="E967" s="54"/>
      <c r="F967" s="11">
        <v>138900.20539999998</v>
      </c>
    </row>
    <row r="970" spans="1:10" x14ac:dyDescent="0.25">
      <c r="A970" s="61" t="s">
        <v>398</v>
      </c>
      <c r="B970" s="62"/>
      <c r="C970" s="62"/>
      <c r="D970" s="62"/>
      <c r="E970" s="63"/>
      <c r="F970" s="39">
        <f>SUM(F962:F967)</f>
        <v>1966999.9987549731</v>
      </c>
    </row>
    <row r="971" spans="1:10" x14ac:dyDescent="0.25">
      <c r="A971" s="44" t="s">
        <v>399</v>
      </c>
      <c r="B971" s="45"/>
      <c r="C971" s="45"/>
      <c r="D971" s="45"/>
      <c r="E971" s="46"/>
      <c r="F971" s="39">
        <f>F970*3%</f>
        <v>59009.999962649192</v>
      </c>
    </row>
    <row r="972" spans="1:10" x14ac:dyDescent="0.25">
      <c r="A972" s="44" t="s">
        <v>400</v>
      </c>
      <c r="B972" s="45"/>
      <c r="C972" s="45"/>
      <c r="D972" s="45"/>
      <c r="E972" s="46"/>
      <c r="F972" s="39">
        <f>SUM(F970:F971)</f>
        <v>2026009.9987176224</v>
      </c>
    </row>
    <row r="973" spans="1:10" x14ac:dyDescent="0.25">
      <c r="A973" s="64" t="s">
        <v>401</v>
      </c>
      <c r="B973" s="65"/>
      <c r="C973" s="65"/>
      <c r="D973" s="65"/>
      <c r="E973" s="66"/>
      <c r="F973" s="40">
        <f>F974-F972</f>
        <v>405201.99974352447</v>
      </c>
    </row>
    <row r="974" spans="1:10" x14ac:dyDescent="0.25">
      <c r="A974" s="61" t="s">
        <v>89</v>
      </c>
      <c r="B974" s="62"/>
      <c r="C974" s="62"/>
      <c r="D974" s="62"/>
      <c r="E974" s="63"/>
      <c r="F974" s="39">
        <f>F972*1.2</f>
        <v>2431211.9984611468</v>
      </c>
    </row>
  </sheetData>
  <autoFilter ref="A18:G974"/>
  <mergeCells count="11">
    <mergeCell ref="A966:E966"/>
    <mergeCell ref="A967:E967"/>
    <mergeCell ref="A970:E970"/>
    <mergeCell ref="A973:E973"/>
    <mergeCell ref="A974:E974"/>
    <mergeCell ref="A965:E965"/>
    <mergeCell ref="B14:F14"/>
    <mergeCell ref="A19:E19"/>
    <mergeCell ref="A962:E962"/>
    <mergeCell ref="A963:E963"/>
    <mergeCell ref="A964:E964"/>
  </mergeCells>
  <pageMargins left="0.74803149606299213" right="0.74803149606299213" top="0.98425196850393704" bottom="0.98425196850393704" header="0.51181102362204722" footer="0.51181102362204722"/>
  <pageSetup paperSize="9" scale="84" orientation="portrait" horizontalDpi="4294967295" verticalDpi="4294967295" r:id="rId1"/>
  <headerFooter>
    <oddHeader>&amp;LE-Eelarvestus OÜ&amp;Cwww.e-eelarvestus.ee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Hinnatabel</vt:lpstr>
      <vt:lpstr>Hinnatabel!Print_Area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Jaago</dc:creator>
  <cp:lastModifiedBy>Admin</cp:lastModifiedBy>
  <cp:lastPrinted>2019-08-08T12:15:09Z</cp:lastPrinted>
  <dcterms:created xsi:type="dcterms:W3CDTF">2012-07-24T08:51:43Z</dcterms:created>
  <dcterms:modified xsi:type="dcterms:W3CDTF">2019-08-29T11:26:45Z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