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000\311044_HEAT\4_Tuote\Data_Stockholm\"/>
    </mc:Choice>
  </mc:AlternateContent>
  <bookViews>
    <workbookView xWindow="0" yWindow="0" windowWidth="24465" windowHeight="12180"/>
  </bookViews>
  <sheets>
    <sheet name="HE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E45" i="1" l="1"/>
  <c r="D50" i="1" l="1"/>
</calcChain>
</file>

<file path=xl/sharedStrings.xml><?xml version="1.0" encoding="utf-8"?>
<sst xmlns="http://schemas.openxmlformats.org/spreadsheetml/2006/main" count="161" uniqueCount="85">
  <si>
    <t>Discount rate:</t>
  </si>
  <si>
    <t>%</t>
  </si>
  <si>
    <t>Propotion excluded:</t>
  </si>
  <si>
    <t>years</t>
  </si>
  <si>
    <t>Propotion for transport:</t>
  </si>
  <si>
    <t>Proportion shifted from public transport:</t>
  </si>
  <si>
    <t>Proportion of new trips:</t>
  </si>
  <si>
    <t>Temporal and spatial adjustment:</t>
  </si>
  <si>
    <t>Traffic conditions:</t>
  </si>
  <si>
    <t>Change in crash risk:</t>
  </si>
  <si>
    <t>Substitution of physical activity</t>
  </si>
  <si>
    <t>Population type:</t>
  </si>
  <si>
    <t>EUR/YEAR</t>
  </si>
  <si>
    <t>TOTAL ECONOMIC IMPACT:</t>
  </si>
  <si>
    <t>EUR</t>
  </si>
  <si>
    <t>HEAT calculation parametres table</t>
  </si>
  <si>
    <t>Fatality rate for bikes:</t>
  </si>
  <si>
    <t>ALL</t>
  </si>
  <si>
    <t>general population/cyclists</t>
  </si>
  <si>
    <t>general pop.</t>
  </si>
  <si>
    <t>European average/free flow/some cocgnestion/heavy cocgnestion/European average in rural areas</t>
  </si>
  <si>
    <t>free flow</t>
  </si>
  <si>
    <t>not changed</t>
  </si>
  <si>
    <t>per 100 000 inhabitants</t>
  </si>
  <si>
    <t>TURKU</t>
  </si>
  <si>
    <t>STOCKHOLM</t>
  </si>
  <si>
    <t>JURMALA</t>
  </si>
  <si>
    <t>average</t>
  </si>
  <si>
    <t>free</t>
  </si>
  <si>
    <t>Economic impact per year (Physical Activity):</t>
  </si>
  <si>
    <t>1. Cycling amount reference case (per person per day, yearly average):</t>
  </si>
  <si>
    <t>2. Cycling amount comparison case(per person per day, yearly average):</t>
  </si>
  <si>
    <t>Reference case year:</t>
  </si>
  <si>
    <t>Adjustments</t>
  </si>
  <si>
    <t>Comparison case year:</t>
  </si>
  <si>
    <t xml:space="preserve"> TARTU</t>
  </si>
  <si>
    <t>Impacts considered in the assessment:</t>
  </si>
  <si>
    <t>Physical activity/Air pollution/Crash risk/Carbon emissions/ALL</t>
  </si>
  <si>
    <t>0,7 km/d</t>
  </si>
  <si>
    <t>1,05 km/d</t>
  </si>
  <si>
    <t>0,77 km/d</t>
  </si>
  <si>
    <t>1,15 km/d</t>
  </si>
  <si>
    <t>0,5 km/d</t>
  </si>
  <si>
    <t>0,75 km/d</t>
  </si>
  <si>
    <t>0,89 km/d</t>
  </si>
  <si>
    <t>2,54 km/d</t>
  </si>
  <si>
    <t>Time scale (time frame for calculating the mean annual benefit):</t>
  </si>
  <si>
    <t>km/min/h/trips/mode share</t>
  </si>
  <si>
    <t>Take-up time for active travel demand (years):</t>
  </si>
  <si>
    <t>Population in reference case (20-64 years old citizens):</t>
  </si>
  <si>
    <t>Population in comparison case (20-64 years old citizens):</t>
  </si>
  <si>
    <t>Proportion shifted from driving:</t>
  </si>
  <si>
    <t>Proportion "in traffic":</t>
  </si>
  <si>
    <t>Investment costs</t>
  </si>
  <si>
    <t>not given</t>
  </si>
  <si>
    <t>It was recommend NOT to calculate investment costs here, because they can't be split and any residual value cannot be set. Therefore discount rate value was set 0 % and NPV and CPA analysis are to be calculated separate.</t>
  </si>
  <si>
    <t>Average cycling speed</t>
  </si>
  <si>
    <t>Value of statistical life in euro by country</t>
  </si>
  <si>
    <t>km/h</t>
  </si>
  <si>
    <t>Average distance per bicycle trip</t>
  </si>
  <si>
    <t>All cause mortality rates by country and age group in reference case (20-64 years):</t>
  </si>
  <si>
    <t>All cause mortality rates by country and age group in comparison case (20-64 years):</t>
  </si>
  <si>
    <t xml:space="preserve">PM2.5 concentration by city </t>
  </si>
  <si>
    <t>Default carbon value by country and year (value in 2019)</t>
  </si>
  <si>
    <t>Default carbon value by country and year (value in 2030)</t>
  </si>
  <si>
    <t>fatalities per 100 000 000 milj. km</t>
  </si>
  <si>
    <t>μg/m3</t>
  </si>
  <si>
    <t>€/death</t>
  </si>
  <si>
    <t>km/trip</t>
  </si>
  <si>
    <t>USD2014/tCO2e</t>
  </si>
  <si>
    <t>RESULTS</t>
  </si>
  <si>
    <t>CALCULATION PARAMETERS, Default values (editable):</t>
  </si>
  <si>
    <t>INPUT VALUES:</t>
  </si>
  <si>
    <t>CITY:</t>
  </si>
  <si>
    <t>Economic impact Physical Activity</t>
  </si>
  <si>
    <t>Economic impact Air pollution (negative value)</t>
  </si>
  <si>
    <t>Economic impact Crash risk (negative value)</t>
  </si>
  <si>
    <t>Economic impact Carbon emissions</t>
  </si>
  <si>
    <t>If population growth is big, this is good to update</t>
  </si>
  <si>
    <t>Stockholm region</t>
  </si>
  <si>
    <t>Turku region</t>
  </si>
  <si>
    <t>LOCAL NOTES</t>
  </si>
  <si>
    <t>local buses free of charge</t>
  </si>
  <si>
    <t>challenging target</t>
  </si>
  <si>
    <t>General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</si>
</sst>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2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 applyNumberFormat="0" applyBorder="0" applyAlignment="0"/>
    <xf numFmtId="0" fontId="5" fillId="3" borderId="9" applyNumberFormat="0" applyAlignment="0" applyProtection="0"/>
    <xf numFmtId="0" fontId="6" fillId="3" borderId="8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ont="1"/>
    <xf numFmtId="3" fontId="6" fillId="3" borderId="8" xfId="4" applyNumberFormat="1" applyAlignment="1">
      <alignment horizontal="center"/>
    </xf>
    <xf numFmtId="3" fontId="5" fillId="3" borderId="9" xfId="3" applyNumberFormat="1" applyAlignment="1">
      <alignment horizontal="center"/>
    </xf>
    <xf numFmtId="0" fontId="5" fillId="3" borderId="9" xfId="3"/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3" fontId="2" fillId="0" borderId="0" xfId="1" applyNumberForma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8" fillId="0" borderId="0" xfId="0" applyFont="1" applyAlignment="1">
      <alignment vertical="center"/>
    </xf>
    <xf numFmtId="0" fontId="4" fillId="4" borderId="0" xfId="5"/>
    <xf numFmtId="0" fontId="4" fillId="4" borderId="1" xfId="5" applyBorder="1" applyAlignment="1">
      <alignment horizontal="center"/>
    </xf>
    <xf numFmtId="0" fontId="4" fillId="5" borderId="0" xfId="6"/>
    <xf numFmtId="0" fontId="4" fillId="4" borderId="2" xfId="5" applyBorder="1" applyAlignment="1">
      <alignment horizontal="center"/>
    </xf>
    <xf numFmtId="0" fontId="4" fillId="4" borderId="3" xfId="5" applyBorder="1" applyAlignment="1">
      <alignment horizontal="center"/>
    </xf>
    <xf numFmtId="0" fontId="4" fillId="0" borderId="0" xfId="5" applyFill="1"/>
    <xf numFmtId="3" fontId="4" fillId="0" borderId="2" xfId="5" applyNumberFormat="1" applyFill="1" applyBorder="1" applyAlignment="1">
      <alignment horizontal="center"/>
    </xf>
    <xf numFmtId="0" fontId="4" fillId="0" borderId="1" xfId="5" applyFill="1" applyBorder="1" applyAlignment="1">
      <alignment horizontal="center"/>
    </xf>
    <xf numFmtId="0" fontId="0" fillId="0" borderId="0" xfId="0" applyFont="1" applyFill="1"/>
    <xf numFmtId="0" fontId="0" fillId="0" borderId="2" xfId="0" applyFill="1" applyBorder="1" applyAlignment="1">
      <alignment horizontal="center"/>
    </xf>
    <xf numFmtId="0" fontId="4" fillId="4" borderId="0" xfId="5" applyAlignment="1">
      <alignment wrapText="1"/>
    </xf>
    <xf numFmtId="0" fontId="4" fillId="5" borderId="10" xfId="6" applyBorder="1" applyAlignment="1">
      <alignment horizontal="center"/>
    </xf>
    <xf numFmtId="0" fontId="4" fillId="5" borderId="11" xfId="6" applyBorder="1"/>
    <xf numFmtId="0" fontId="4" fillId="5" borderId="11" xfId="6" applyBorder="1" applyAlignment="1">
      <alignment horizontal="center"/>
    </xf>
    <xf numFmtId="0" fontId="4" fillId="5" borderId="12" xfId="6" applyBorder="1"/>
    <xf numFmtId="0" fontId="4" fillId="5" borderId="7" xfId="6" applyBorder="1" applyAlignment="1">
      <alignment horizontal="center"/>
    </xf>
    <xf numFmtId="0" fontId="4" fillId="5" borderId="0" xfId="6" applyBorder="1" applyAlignment="1">
      <alignment horizontal="center"/>
    </xf>
    <xf numFmtId="0" fontId="4" fillId="5" borderId="13" xfId="6" applyBorder="1" applyAlignment="1">
      <alignment horizontal="center"/>
    </xf>
    <xf numFmtId="0" fontId="8" fillId="3" borderId="8" xfId="4" applyFont="1"/>
    <xf numFmtId="0" fontId="1" fillId="0" borderId="0" xfId="0" applyFont="1" applyAlignment="1">
      <alignment horizontal="center"/>
    </xf>
    <xf numFmtId="0" fontId="0" fillId="0" borderId="0" xfId="5" applyFont="1" applyFill="1"/>
    <xf numFmtId="0" fontId="0" fillId="0" borderId="0" xfId="0" applyAlignment="1">
      <alignment vertical="top"/>
    </xf>
    <xf numFmtId="3" fontId="10" fillId="3" borderId="8" xfId="4" applyNumberFormat="1" applyFont="1" applyAlignment="1">
      <alignment horizontal="center"/>
    </xf>
    <xf numFmtId="0" fontId="0" fillId="4" borderId="0" xfId="5" applyFont="1"/>
  </cellXfs>
  <cellStyles count="7">
    <cellStyle name="20% - Accent1" xfId="5" builtinId="30"/>
    <cellStyle name="20% - Accent2" xfId="6" builtinId="34"/>
    <cellStyle name="Calculation" xfId="4" builtinId="22"/>
    <cellStyle name="Good" xfId="1" builtinId="26"/>
    <cellStyle name="Normal" xfId="0" builtinId="0"/>
    <cellStyle name="Normal 2" xfId="2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tabSelected="1" zoomScaleNormal="100" workbookViewId="0">
      <selection activeCell="H6" sqref="H6"/>
    </sheetView>
  </sheetViews>
  <sheetFormatPr defaultRowHeight="15" x14ac:dyDescent="0.25"/>
  <cols>
    <col min="1" max="1" width="4" customWidth="1"/>
    <col min="2" max="2" width="74.85546875" bestFit="1" customWidth="1"/>
    <col min="3" max="3" width="57.7109375" customWidth="1"/>
    <col min="4" max="4" width="14.28515625" style="2" customWidth="1"/>
    <col min="5" max="5" width="14.140625" customWidth="1"/>
    <col min="6" max="6" width="12.140625" bestFit="1" customWidth="1"/>
    <col min="7" max="7" width="16.5703125" bestFit="1" customWidth="1"/>
    <col min="8" max="8" width="43.140625" customWidth="1"/>
  </cols>
  <sheetData>
    <row r="1" spans="2:22" x14ac:dyDescent="0.25">
      <c r="H1" s="1" t="s">
        <v>84</v>
      </c>
    </row>
    <row r="2" spans="2:22" x14ac:dyDescent="0.25">
      <c r="B2" s="1" t="s">
        <v>15</v>
      </c>
      <c r="H2" s="1"/>
    </row>
    <row r="3" spans="2:22" x14ac:dyDescent="0.25">
      <c r="B3" s="1"/>
      <c r="H3" s="1"/>
    </row>
    <row r="4" spans="2:22" x14ac:dyDescent="0.25">
      <c r="B4" s="1" t="s">
        <v>73</v>
      </c>
      <c r="D4" s="64" t="s">
        <v>35</v>
      </c>
      <c r="E4" s="64" t="s">
        <v>24</v>
      </c>
      <c r="F4" s="64" t="s">
        <v>26</v>
      </c>
      <c r="G4" s="64" t="s">
        <v>25</v>
      </c>
    </row>
    <row r="5" spans="2:22" x14ac:dyDescent="0.25">
      <c r="B5" s="1"/>
      <c r="D5" s="64"/>
      <c r="E5" s="64" t="s">
        <v>80</v>
      </c>
      <c r="F5" s="64"/>
      <c r="G5" s="64" t="s">
        <v>79</v>
      </c>
    </row>
    <row r="6" spans="2:22" s="35" customFormat="1" ht="15.75" thickBot="1" x14ac:dyDescent="0.3">
      <c r="B6" s="43" t="s">
        <v>72</v>
      </c>
      <c r="D6" s="36"/>
    </row>
    <row r="7" spans="2:22" x14ac:dyDescent="0.25">
      <c r="B7" s="50" t="s">
        <v>32</v>
      </c>
      <c r="C7" s="50"/>
      <c r="D7" s="52">
        <v>2019</v>
      </c>
      <c r="E7" s="52">
        <v>2019</v>
      </c>
      <c r="F7" s="52">
        <v>2019</v>
      </c>
      <c r="G7" s="52">
        <v>2019</v>
      </c>
    </row>
    <row r="8" spans="2:22" x14ac:dyDescent="0.25">
      <c r="B8" s="53" t="s">
        <v>34</v>
      </c>
      <c r="C8" s="35"/>
      <c r="D8" s="54">
        <v>2030</v>
      </c>
      <c r="E8" s="54">
        <v>2030</v>
      </c>
      <c r="F8" s="54">
        <v>2030</v>
      </c>
      <c r="G8" s="54">
        <v>2030</v>
      </c>
    </row>
    <row r="9" spans="2:22" x14ac:dyDescent="0.25">
      <c r="B9" s="45" t="s">
        <v>46</v>
      </c>
      <c r="C9" s="45"/>
      <c r="D9" s="48">
        <v>11</v>
      </c>
      <c r="E9" s="48">
        <v>11</v>
      </c>
      <c r="F9" s="48">
        <v>11</v>
      </c>
      <c r="G9" s="48">
        <v>11</v>
      </c>
      <c r="V9" s="7"/>
    </row>
    <row r="10" spans="2:22" x14ac:dyDescent="0.25">
      <c r="B10" t="s">
        <v>36</v>
      </c>
      <c r="C10" t="s">
        <v>37</v>
      </c>
      <c r="D10" s="3" t="s">
        <v>17</v>
      </c>
      <c r="E10" s="3" t="s">
        <v>17</v>
      </c>
      <c r="F10" s="3" t="s">
        <v>17</v>
      </c>
      <c r="G10" s="3" t="s">
        <v>17</v>
      </c>
      <c r="V10" s="7"/>
    </row>
    <row r="11" spans="2:22" x14ac:dyDescent="0.25">
      <c r="B11" s="45" t="s">
        <v>11</v>
      </c>
      <c r="C11" s="45" t="s">
        <v>18</v>
      </c>
      <c r="D11" s="48" t="s">
        <v>19</v>
      </c>
      <c r="E11" s="48" t="s">
        <v>19</v>
      </c>
      <c r="F11" s="48" t="s">
        <v>19</v>
      </c>
      <c r="G11" s="48" t="s">
        <v>19</v>
      </c>
      <c r="V11" s="7"/>
    </row>
    <row r="12" spans="2:22" x14ac:dyDescent="0.25">
      <c r="B12" t="s">
        <v>49</v>
      </c>
      <c r="D12" s="4">
        <v>55000</v>
      </c>
      <c r="E12" s="4">
        <v>206000</v>
      </c>
      <c r="F12" s="4">
        <v>31000</v>
      </c>
      <c r="G12" s="4">
        <v>1400000</v>
      </c>
    </row>
    <row r="13" spans="2:22" x14ac:dyDescent="0.25">
      <c r="B13" s="50" t="s">
        <v>50</v>
      </c>
      <c r="C13" s="65" t="s">
        <v>78</v>
      </c>
      <c r="D13" s="51">
        <v>55000</v>
      </c>
      <c r="E13" s="51">
        <v>206000</v>
      </c>
      <c r="F13" s="51">
        <v>31000</v>
      </c>
      <c r="G13" s="51">
        <v>1400000</v>
      </c>
    </row>
    <row r="14" spans="2:22" x14ac:dyDescent="0.25">
      <c r="B14" s="68" t="s">
        <v>30</v>
      </c>
      <c r="C14" s="45" t="s">
        <v>47</v>
      </c>
      <c r="D14" s="48" t="s">
        <v>38</v>
      </c>
      <c r="E14" s="48" t="s">
        <v>40</v>
      </c>
      <c r="F14" s="48" t="s">
        <v>42</v>
      </c>
      <c r="G14" s="48" t="s">
        <v>44</v>
      </c>
    </row>
    <row r="15" spans="2:22" ht="15.75" thickBot="1" x14ac:dyDescent="0.3">
      <c r="B15" s="45" t="s">
        <v>31</v>
      </c>
      <c r="C15" s="45" t="s">
        <v>47</v>
      </c>
      <c r="D15" s="49" t="s">
        <v>39</v>
      </c>
      <c r="E15" s="49" t="s">
        <v>41</v>
      </c>
      <c r="F15" s="49" t="s">
        <v>43</v>
      </c>
      <c r="G15" s="49" t="s">
        <v>45</v>
      </c>
    </row>
    <row r="16" spans="2:22" x14ac:dyDescent="0.25">
      <c r="C16" s="12"/>
      <c r="D16" s="13"/>
      <c r="E16" s="13"/>
      <c r="F16" s="13"/>
      <c r="G16" s="13"/>
    </row>
    <row r="17" spans="2:21" ht="15.75" thickBot="1" x14ac:dyDescent="0.3">
      <c r="B17" s="1" t="s">
        <v>33</v>
      </c>
      <c r="F17" s="2"/>
    </row>
    <row r="18" spans="2:21" x14ac:dyDescent="0.25">
      <c r="B18" s="45" t="s">
        <v>2</v>
      </c>
      <c r="C18" s="45" t="s">
        <v>1</v>
      </c>
      <c r="D18" s="46">
        <v>10</v>
      </c>
      <c r="E18" s="46">
        <v>10</v>
      </c>
      <c r="F18" s="46">
        <v>10</v>
      </c>
      <c r="G18" s="46">
        <v>10</v>
      </c>
    </row>
    <row r="19" spans="2:21" x14ac:dyDescent="0.25">
      <c r="B19" t="s">
        <v>7</v>
      </c>
      <c r="C19" t="s">
        <v>1</v>
      </c>
      <c r="D19" s="3" t="s">
        <v>22</v>
      </c>
      <c r="E19" s="3" t="s">
        <v>22</v>
      </c>
      <c r="F19" s="3" t="s">
        <v>22</v>
      </c>
      <c r="G19" s="3" t="s">
        <v>22</v>
      </c>
    </row>
    <row r="20" spans="2:21" x14ac:dyDescent="0.25">
      <c r="B20" s="45" t="s">
        <v>48</v>
      </c>
      <c r="C20" s="45" t="s">
        <v>3</v>
      </c>
      <c r="D20" s="48">
        <v>5</v>
      </c>
      <c r="E20" s="48">
        <v>5</v>
      </c>
      <c r="F20" s="48">
        <v>5</v>
      </c>
      <c r="G20" s="48">
        <v>10</v>
      </c>
    </row>
    <row r="21" spans="2:21" x14ac:dyDescent="0.25">
      <c r="B21" t="s">
        <v>6</v>
      </c>
      <c r="C21" t="s">
        <v>1</v>
      </c>
      <c r="D21" s="3" t="s">
        <v>22</v>
      </c>
      <c r="E21" s="3" t="s">
        <v>22</v>
      </c>
      <c r="F21" s="3" t="s">
        <v>22</v>
      </c>
      <c r="G21" s="3" t="s">
        <v>22</v>
      </c>
    </row>
    <row r="22" spans="2:21" x14ac:dyDescent="0.25">
      <c r="B22" s="45" t="s">
        <v>4</v>
      </c>
      <c r="C22" s="45" t="s">
        <v>1</v>
      </c>
      <c r="D22" s="48">
        <v>30</v>
      </c>
      <c r="E22" s="48">
        <v>30</v>
      </c>
      <c r="F22" s="48">
        <v>30</v>
      </c>
      <c r="G22" s="48" t="s">
        <v>22</v>
      </c>
    </row>
    <row r="23" spans="2:21" x14ac:dyDescent="0.25">
      <c r="B23" t="s">
        <v>51</v>
      </c>
      <c r="C23" t="s">
        <v>1</v>
      </c>
      <c r="D23" s="3" t="s">
        <v>22</v>
      </c>
      <c r="E23" s="3" t="s">
        <v>22</v>
      </c>
      <c r="F23" s="3" t="s">
        <v>22</v>
      </c>
      <c r="G23" s="3" t="s">
        <v>22</v>
      </c>
    </row>
    <row r="24" spans="2:21" x14ac:dyDescent="0.25">
      <c r="B24" s="45" t="s">
        <v>5</v>
      </c>
      <c r="C24" s="45" t="s">
        <v>1</v>
      </c>
      <c r="D24" s="48">
        <v>30</v>
      </c>
      <c r="E24" s="48">
        <v>30</v>
      </c>
      <c r="F24" s="48">
        <v>10</v>
      </c>
      <c r="G24" s="48" t="s">
        <v>22</v>
      </c>
    </row>
    <row r="25" spans="2:21" x14ac:dyDescent="0.25">
      <c r="B25" t="s">
        <v>52</v>
      </c>
      <c r="C25" t="s">
        <v>1</v>
      </c>
      <c r="D25" s="3" t="s">
        <v>22</v>
      </c>
      <c r="E25" s="3" t="s">
        <v>22</v>
      </c>
      <c r="F25" s="3" t="s">
        <v>22</v>
      </c>
      <c r="G25" s="3" t="s">
        <v>22</v>
      </c>
    </row>
    <row r="26" spans="2:21" ht="30" x14ac:dyDescent="0.25">
      <c r="B26" s="45" t="s">
        <v>8</v>
      </c>
      <c r="C26" s="55" t="s">
        <v>20</v>
      </c>
      <c r="D26" s="48" t="s">
        <v>21</v>
      </c>
      <c r="E26" s="48" t="s">
        <v>27</v>
      </c>
      <c r="F26" s="48" t="s">
        <v>28</v>
      </c>
      <c r="G26" s="48" t="s">
        <v>27</v>
      </c>
    </row>
    <row r="27" spans="2:21" x14ac:dyDescent="0.25">
      <c r="B27" t="s">
        <v>9</v>
      </c>
      <c r="C27" t="s">
        <v>1</v>
      </c>
      <c r="D27" s="3" t="s">
        <v>22</v>
      </c>
      <c r="E27" s="3" t="s">
        <v>22</v>
      </c>
      <c r="F27" s="3" t="s">
        <v>22</v>
      </c>
      <c r="G27" s="3" t="s">
        <v>22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5.75" thickBot="1" x14ac:dyDescent="0.3">
      <c r="B28" s="45" t="s">
        <v>10</v>
      </c>
      <c r="C28" s="45" t="s">
        <v>1</v>
      </c>
      <c r="D28" s="49" t="s">
        <v>22</v>
      </c>
      <c r="E28" s="49" t="s">
        <v>22</v>
      </c>
      <c r="F28" s="49" t="s">
        <v>22</v>
      </c>
      <c r="G28" s="49" t="s">
        <v>22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5.75" thickBot="1" x14ac:dyDescent="0.3">
      <c r="D29" s="13"/>
      <c r="E29" s="13"/>
      <c r="F29" s="13"/>
      <c r="G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60.75" thickBot="1" x14ac:dyDescent="0.3">
      <c r="B30" s="44" t="s">
        <v>53</v>
      </c>
      <c r="C30" s="15" t="s">
        <v>55</v>
      </c>
      <c r="D30" s="16" t="s">
        <v>54</v>
      </c>
      <c r="E30" s="17" t="s">
        <v>54</v>
      </c>
      <c r="F30" s="17" t="s">
        <v>54</v>
      </c>
      <c r="G30" s="18" t="s">
        <v>54</v>
      </c>
    </row>
    <row r="31" spans="2:21" x14ac:dyDescent="0.25">
      <c r="B31" s="14"/>
      <c r="C31" s="15"/>
      <c r="D31" s="19"/>
      <c r="E31" s="19"/>
      <c r="F31" s="19"/>
      <c r="G31" s="19"/>
    </row>
    <row r="32" spans="2:21" ht="15.75" thickBot="1" x14ac:dyDescent="0.3">
      <c r="B32" s="14" t="s">
        <v>71</v>
      </c>
      <c r="F32" s="2"/>
      <c r="H32" s="20"/>
    </row>
    <row r="33" spans="2:21" x14ac:dyDescent="0.25">
      <c r="B33" s="47" t="s">
        <v>56</v>
      </c>
      <c r="C33" s="47" t="s">
        <v>58</v>
      </c>
      <c r="D33" s="56" t="s">
        <v>22</v>
      </c>
      <c r="E33" s="57" t="s">
        <v>22</v>
      </c>
      <c r="F33" s="58" t="s">
        <v>22</v>
      </c>
      <c r="G33" s="59" t="s">
        <v>22</v>
      </c>
      <c r="H33" s="20"/>
    </row>
    <row r="34" spans="2:21" x14ac:dyDescent="0.25">
      <c r="B34" t="s">
        <v>0</v>
      </c>
      <c r="C34" t="s">
        <v>1</v>
      </c>
      <c r="D34" s="28">
        <v>0</v>
      </c>
      <c r="E34" s="29">
        <v>0</v>
      </c>
      <c r="F34" s="29">
        <v>0</v>
      </c>
      <c r="G34" s="30">
        <v>0</v>
      </c>
      <c r="H34" s="20"/>
    </row>
    <row r="35" spans="2:21" x14ac:dyDescent="0.25">
      <c r="B35" s="47" t="s">
        <v>57</v>
      </c>
      <c r="C35" s="47" t="s">
        <v>67</v>
      </c>
      <c r="D35" s="60" t="s">
        <v>22</v>
      </c>
      <c r="E35" s="61" t="s">
        <v>22</v>
      </c>
      <c r="F35" s="61" t="s">
        <v>22</v>
      </c>
      <c r="G35" s="62" t="s">
        <v>22</v>
      </c>
      <c r="H35" s="20"/>
    </row>
    <row r="36" spans="2:21" x14ac:dyDescent="0.25">
      <c r="B36" t="s">
        <v>60</v>
      </c>
      <c r="C36" t="s">
        <v>23</v>
      </c>
      <c r="D36" s="28">
        <v>300</v>
      </c>
      <c r="E36" s="29">
        <v>254</v>
      </c>
      <c r="F36" s="29">
        <v>315</v>
      </c>
      <c r="G36" s="30">
        <v>145</v>
      </c>
      <c r="H36" s="20"/>
    </row>
    <row r="37" spans="2:21" x14ac:dyDescent="0.25">
      <c r="B37" s="8" t="s">
        <v>61</v>
      </c>
      <c r="C37" t="s">
        <v>23</v>
      </c>
      <c r="D37" s="28">
        <v>300</v>
      </c>
      <c r="E37" s="29">
        <v>254</v>
      </c>
      <c r="F37" s="29">
        <v>315</v>
      </c>
      <c r="G37" s="30">
        <v>145</v>
      </c>
      <c r="H37" s="20"/>
    </row>
    <row r="38" spans="2:21" x14ac:dyDescent="0.25">
      <c r="B38" s="47" t="s">
        <v>62</v>
      </c>
      <c r="C38" s="47" t="s">
        <v>66</v>
      </c>
      <c r="D38" s="60" t="s">
        <v>22</v>
      </c>
      <c r="E38" s="61" t="s">
        <v>22</v>
      </c>
      <c r="F38" s="61" t="s">
        <v>22</v>
      </c>
      <c r="G38" s="62" t="s">
        <v>22</v>
      </c>
      <c r="H38" s="20"/>
    </row>
    <row r="39" spans="2:21" s="5" customFormat="1" x14ac:dyDescent="0.25">
      <c r="B39" s="5" t="s">
        <v>16</v>
      </c>
      <c r="C39" s="15" t="s">
        <v>65</v>
      </c>
      <c r="D39" s="31">
        <v>0</v>
      </c>
      <c r="E39" s="32">
        <v>1.6</v>
      </c>
      <c r="F39" s="32">
        <v>0</v>
      </c>
      <c r="G39" s="33" t="s">
        <v>22</v>
      </c>
      <c r="H39" s="20"/>
    </row>
    <row r="40" spans="2:21" x14ac:dyDescent="0.25">
      <c r="B40" s="47" t="s">
        <v>59</v>
      </c>
      <c r="C40" s="47" t="s">
        <v>68</v>
      </c>
      <c r="D40" s="60" t="s">
        <v>22</v>
      </c>
      <c r="E40" s="61" t="s">
        <v>22</v>
      </c>
      <c r="F40" s="61" t="s">
        <v>22</v>
      </c>
      <c r="G40" s="62" t="s">
        <v>22</v>
      </c>
      <c r="H40" s="2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x14ac:dyDescent="0.25">
      <c r="B41" s="20" t="s">
        <v>63</v>
      </c>
      <c r="C41" s="34" t="s">
        <v>69</v>
      </c>
      <c r="D41" s="22" t="s">
        <v>22</v>
      </c>
      <c r="E41" s="21" t="s">
        <v>22</v>
      </c>
      <c r="F41" s="13" t="s">
        <v>22</v>
      </c>
      <c r="G41" s="23" t="s">
        <v>22</v>
      </c>
      <c r="H41" s="2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5.75" thickBot="1" x14ac:dyDescent="0.3">
      <c r="B42" s="20" t="s">
        <v>64</v>
      </c>
      <c r="C42" s="34" t="s">
        <v>69</v>
      </c>
      <c r="D42" s="24" t="s">
        <v>22</v>
      </c>
      <c r="E42" s="25" t="s">
        <v>22</v>
      </c>
      <c r="F42" s="26" t="s">
        <v>22</v>
      </c>
      <c r="G42" s="27" t="s">
        <v>22</v>
      </c>
      <c r="H42" s="2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x14ac:dyDescent="0.25">
      <c r="B43" s="20"/>
      <c r="C43" s="34"/>
      <c r="D43" s="13"/>
      <c r="E43" s="21"/>
      <c r="F43" s="13"/>
      <c r="G43" s="21"/>
      <c r="H43" s="2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x14ac:dyDescent="0.25">
      <c r="B44" s="42" t="s">
        <v>70</v>
      </c>
      <c r="F44" s="2"/>
      <c r="H44" s="20"/>
    </row>
    <row r="45" spans="2:21" x14ac:dyDescent="0.25">
      <c r="B45" s="63" t="s">
        <v>29</v>
      </c>
      <c r="C45" s="63" t="s">
        <v>12</v>
      </c>
      <c r="D45" s="67">
        <v>1545000</v>
      </c>
      <c r="E45" s="67">
        <f>E46/11</f>
        <v>9454545.4545454551</v>
      </c>
      <c r="F45" s="67">
        <v>565000</v>
      </c>
      <c r="G45" s="67">
        <v>169000000</v>
      </c>
    </row>
    <row r="46" spans="2:21" x14ac:dyDescent="0.25">
      <c r="B46" s="63" t="s">
        <v>74</v>
      </c>
      <c r="C46" s="63" t="s">
        <v>14</v>
      </c>
      <c r="D46" s="9">
        <v>17000000</v>
      </c>
      <c r="E46" s="9">
        <v>104000000</v>
      </c>
      <c r="F46" s="9">
        <v>6210000</v>
      </c>
      <c r="G46" s="9">
        <v>1860000000</v>
      </c>
    </row>
    <row r="47" spans="2:21" x14ac:dyDescent="0.25">
      <c r="B47" s="63" t="s">
        <v>75</v>
      </c>
      <c r="C47" s="63" t="s">
        <v>14</v>
      </c>
      <c r="D47" s="9">
        <v>-358000</v>
      </c>
      <c r="E47" s="9">
        <v>-2340000</v>
      </c>
      <c r="F47" s="9">
        <v>-348000</v>
      </c>
      <c r="G47" s="9">
        <v>-34700000</v>
      </c>
    </row>
    <row r="48" spans="2:21" x14ac:dyDescent="0.25">
      <c r="B48" s="63" t="s">
        <v>76</v>
      </c>
      <c r="C48" s="63" t="s">
        <v>14</v>
      </c>
      <c r="D48" s="9">
        <v>0</v>
      </c>
      <c r="E48" s="9">
        <v>-878000</v>
      </c>
      <c r="F48" s="9">
        <v>0</v>
      </c>
      <c r="G48" s="9">
        <v>-19500000</v>
      </c>
    </row>
    <row r="49" spans="2:7" x14ac:dyDescent="0.25">
      <c r="B49" s="63" t="s">
        <v>77</v>
      </c>
      <c r="C49" s="63" t="s">
        <v>14</v>
      </c>
      <c r="D49" s="9">
        <v>26000</v>
      </c>
      <c r="E49" s="9">
        <v>394000</v>
      </c>
      <c r="F49" s="9">
        <v>30200</v>
      </c>
      <c r="G49" s="9">
        <v>45700000</v>
      </c>
    </row>
    <row r="50" spans="2:7" x14ac:dyDescent="0.25">
      <c r="B50" s="11" t="s">
        <v>13</v>
      </c>
      <c r="C50" s="11" t="s">
        <v>14</v>
      </c>
      <c r="D50" s="10">
        <f>SUM(D46:D49)</f>
        <v>16668000</v>
      </c>
      <c r="E50" s="10">
        <v>101000000</v>
      </c>
      <c r="F50" s="10">
        <v>5890000</v>
      </c>
      <c r="G50" s="10">
        <f>SUM(G46:G49)</f>
        <v>1851500000</v>
      </c>
    </row>
    <row r="53" spans="2:7" x14ac:dyDescent="0.25">
      <c r="B53" s="37"/>
      <c r="C53" s="37"/>
      <c r="D53" s="38"/>
    </row>
    <row r="54" spans="2:7" ht="45" x14ac:dyDescent="0.25">
      <c r="B54" s="42" t="s">
        <v>81</v>
      </c>
      <c r="C54" s="37"/>
      <c r="D54" s="38"/>
      <c r="F54" s="5" t="s">
        <v>82</v>
      </c>
      <c r="G54" s="66" t="s">
        <v>83</v>
      </c>
    </row>
    <row r="55" spans="2:7" x14ac:dyDescent="0.25">
      <c r="B55" s="37"/>
      <c r="C55" s="37"/>
      <c r="D55" s="38"/>
    </row>
    <row r="56" spans="2:7" x14ac:dyDescent="0.25">
      <c r="B56" s="37"/>
      <c r="C56" s="37"/>
      <c r="D56" s="38"/>
    </row>
    <row r="57" spans="2:7" x14ac:dyDescent="0.25">
      <c r="B57" s="39"/>
      <c r="C57" s="37"/>
      <c r="D57" s="40"/>
    </row>
    <row r="58" spans="2:7" x14ac:dyDescent="0.25">
      <c r="B58" s="37"/>
      <c r="C58" s="37"/>
      <c r="D58" s="41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Vihanti, Kaisuliina</dc:creator>
  <cp:lastModifiedBy>Lehto, Hannu</cp:lastModifiedBy>
  <cp:lastPrinted>2019-03-07T10:47:05Z</cp:lastPrinted>
  <dcterms:created xsi:type="dcterms:W3CDTF">2019-03-05T07:41:57Z</dcterms:created>
  <dcterms:modified xsi:type="dcterms:W3CDTF">2019-04-11T07:50:58Z</dcterms:modified>
</cp:coreProperties>
</file>